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3" yWindow="32763" windowWidth="15345" windowHeight="7246" tabRatio="591" firstSheet="1" activeTab="1"/>
  </bookViews>
  <sheets>
    <sheet name="ref" sheetId="1" state="hidden" r:id="rId1"/>
    <sheet name="PARES 3.0" sheetId="2" r:id="rId2"/>
  </sheets>
  <definedNames>
    <definedName name="_xlnm._FilterDatabase" localSheetId="1" hidden="1">'PARES 3.0'!$A$10:$V$50</definedName>
    <definedName name="_xlnm.Print_Area" localSheetId="1">'PARES 3.0'!$A$1:$V$15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<sst xmlns="http://schemas.openxmlformats.org/spreadsheetml/2006/main" count="218" uniqueCount="85">
  <si>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</si>
  <si>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</si>
  <si>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</si>
  <si>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</si>
  <si>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</si>
  <si>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</si>
  <si>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</si>
  <si>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</si>
  <si>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</si>
  <si>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</si>
  <si>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</si>
  <si>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</si>
  <si>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A.I.T.I.E.D. - ASSOCIAÇÃO PARA INFÂNCIA E 3 IDADE DE ERVEDOSA DO DOURO</t>
  </si>
  <si>
    <t>SANTA CASA DA MISERICORDIA DE LAMEGO</t>
  </si>
  <si>
    <t>SANTA CASA DA MISERICORDIA DE SANTAR</t>
  </si>
  <si>
    <t>CENTRO BEM ESTAR REPOUSO DA PAROQUIA SEVER</t>
  </si>
  <si>
    <t>CENTRO PINDELENSE</t>
  </si>
  <si>
    <t>CENTRO SOCIAL PAROQUIAL TREVOES</t>
  </si>
  <si>
    <t>SANTA CASA DA MISERICORDIA DE MOIMENTA DA BEIRA</t>
  </si>
  <si>
    <t>ASSOL-ASSOCIAÇÃO DE SOLIDARIEDADE SOCIAL DE LAFÕES</t>
  </si>
  <si>
    <t>APPACDM DE VISEU - ASSOCIAÇÃO PORTUGUESA DE PAIS E AMIGOS DO CIDADÃO DEFICIENTE MENTAL</t>
  </si>
  <si>
    <t>ASSOCIAÇÃO DE SOLIDAREIDADE SOCIAL DE FARMINHÃO - ASSF</t>
  </si>
  <si>
    <t>CENTRO SOCIAL DE VILA MAIOR</t>
  </si>
  <si>
    <t>CENTRO SOCIAL PAROQUIA S MARTINHO FORNELOS</t>
  </si>
  <si>
    <t>ASSOCIAÇÃO DE SOLIDARIEDADE SOCIAL DE CAPARROSA</t>
  </si>
  <si>
    <t>SANTA CASA DA MISERICORDIA DE TONDELA</t>
  </si>
  <si>
    <t>UNIÃO DAS MISERICORDIAS PORTUGUESAS</t>
  </si>
  <si>
    <t>ARTENAVE ATELIER - ASSOCIAÇÃO DE SOLIDARIEDADE</t>
  </si>
  <si>
    <t>ASS SOLIDARIEDADE SOCIAL CULTURAL CRUZ MALTA</t>
  </si>
  <si>
    <t>CENTRO APOIO SOCIAL CONCELHO PENEDONO</t>
  </si>
  <si>
    <t>SANTA CASA DA MISERICORDIA DE ARMAMAR</t>
  </si>
  <si>
    <t>ASSODREC - ASSOCIAÇÃO SOCIAL, DESPORTIVA, CULTURAL E RECREATIVA DE PARADA DE GONTA</t>
  </si>
  <si>
    <t>IRMANDADE SANTA CASA MISERICORDIA DE CASTRO DAIRE</t>
  </si>
  <si>
    <t>CENTRO SOCIAL PAROQUIAL FONTE ARCADA</t>
  </si>
  <si>
    <t>CENTRO SOCIAL PAROQUIAL VILA CHA MONTE</t>
  </si>
  <si>
    <t>CENTRO SOCIAL PAROQUIAL COUTO MOSTEIRO</t>
  </si>
  <si>
    <t>CASA POVO ALCOFRA</t>
  </si>
  <si>
    <t>ASSOCIAÇÃO DE SOLIDARIEDADE SOCIAL, RECREATIVA E DESPORTIVA DA FREGUESIA DE VILA CHÃ DE SÁ</t>
  </si>
  <si>
    <t>MISERICORDIA DE NOSSA SENHORA DOS MILAGRES DE OLIVEIRA DE FRADES</t>
  </si>
  <si>
    <t>IRMANDADE DA SANTA CASA DA MISERICÓRDIA DE N. SR. DA CONCEIÇÃO DE TABUAÇO</t>
  </si>
  <si>
    <t>CENTRO SOCIAL PAROQUIAL DE SEZURES</t>
  </si>
  <si>
    <t>CARITAS PAROQUIAL MIOMA</t>
  </si>
  <si>
    <t>CENTRO SOCIAL PAROQUIAL DE SÃO SALVADOR DE TONDA</t>
  </si>
  <si>
    <t>SANTA CASA DA MISERICORDIA DE PENELA DA BEIRA</t>
  </si>
  <si>
    <t>AHPV - ASSOCIAÇÃO HÍPICA E PSICOMOTORA DE VISEU</t>
  </si>
  <si>
    <t>ASSOCIAÇÃO DE SOLIDARIEDADE SOCIAL DA FREGUESIA DE FORNELO DO MONTE</t>
  </si>
  <si>
    <t>VISEU</t>
  </si>
  <si>
    <t>SÃO JOÃO DA PESQUEIRA</t>
  </si>
  <si>
    <t>LAMEGO</t>
  </si>
  <si>
    <t>NELAS</t>
  </si>
  <si>
    <t>MOIMENTA DA BEIRA</t>
  </si>
  <si>
    <t>OLIVEIRA DE FRADES</t>
  </si>
  <si>
    <t>RESENDE</t>
  </si>
  <si>
    <t>SÃO PEDRO DO SUL</t>
  </si>
  <si>
    <t>CINFÃES</t>
  </si>
  <si>
    <t>TONDELA</t>
  </si>
  <si>
    <t>VILA NOVA DE PAIVA</t>
  </si>
  <si>
    <t>PENEDONO</t>
  </si>
  <si>
    <t>ARMAMAR</t>
  </si>
  <si>
    <t>CASTRO DAIRE</t>
  </si>
  <si>
    <t>SERNANCELHE</t>
  </si>
  <si>
    <t>TAROUCA</t>
  </si>
  <si>
    <t>SANTA COMBA DÃO</t>
  </si>
  <si>
    <t>VOUZELA</t>
  </si>
  <si>
    <t>TABUAÇO</t>
  </si>
  <si>
    <t>PENALVA DO CASTELO</t>
  </si>
  <si>
    <t>SÁTÃO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</si>
  <si>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</si>
  <si>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</si>
  <si>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</si>
  <si>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</si>
  <si>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</si>
  <si>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</si>
  <si>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CENTRO PROMOÇÃO SOCIAL DO CONCELHO DE TABUAÇO</t>
  </si>
  <si>
    <t>CENTRO SOCIAL PAROQUIAL FERREIRIM</t>
  </si>
  <si>
    <t>APCV - ASSOCIAÇÃO DE PARALISIA CEREBRAL DE VISEU</t>
  </si>
  <si>
    <t>FUNDAÇÃO GASPAR E MANUEL CARDOSO</t>
  </si>
  <si>
    <t>ASSOCIAÇÃO SOCIAL, CULTURAL, DESPORTIVA E RECREATIVA DE CALDE</t>
  </si>
  <si>
    <t>Investimento Privado não Elegível</t>
  </si>
  <si>
    <t>Nº Projeto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</si>
  <si>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</si>
  <si>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</si>
  <si>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</si>
  <si>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ISS-Viseu-PARES@seg-social.pt</t>
  </si>
  <si>
    <t>José Carlos Figueiredo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</si>
</sst>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" fillId="34" borderId="10" xfId="48" applyFill="1" applyBorder="1" applyAlignment="1" applyProtection="1">
      <alignment horizontal="center" vertical="center" wrapText="1"/>
      <protection/>
    </xf>
    <xf numFmtId="0" fontId="3" fillId="0" borderId="10" xfId="48" applyBorder="1" applyAlignment="1" applyProtection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0" fontId="32" fillId="34" borderId="10" xfId="0" applyFont="1" applyFill="1" applyBorder="1" applyAlignment="1">
      <alignment vertical="center" wrapText="1"/>
    </xf>
    <xf numFmtId="44" fontId="30" fillId="37" borderId="10" xfId="0" applyNumberFormat="1" applyFont="1" applyFill="1" applyBorder="1" applyAlignment="1">
      <alignment vertical="center" wrapText="1"/>
    </xf>
    <xf numFmtId="4" fontId="33" fillId="0" borderId="0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center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11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2981325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7821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2"/>
    </row>
    <row r="4" spans="4:7" ht="12.75">
      <c r="D4" s="15" t="s">
        <v>10</v>
      </c>
      <c r="G4" s="12"/>
    </row>
    <row r="5" ht="12.75">
      <c r="D5" s="1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showGridLines="0" showZeros="0" tabSelected="1" zoomScale="70" zoomScaleNormal="70" zoomScaleSheetLayoutView="50" zoomScalePageLayoutView="0" workbookViewId="0" topLeftCell="A1">
      <pane xSplit="7" ySplit="10" topLeftCell="M4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11" sqref="B11:B49"/>
    </sheetView>
  </sheetViews>
  <sheetFormatPr defaultColWidth="9.421875" defaultRowHeight="12.75"/>
  <cols>
    <col min="1" max="1" width="5.421875" style="1" customWidth="1"/>
    <col min="2" max="2" width="53.00390625" style="1" customWidth="1"/>
    <col min="3" max="3" width="45.00390625" style="1" customWidth="1"/>
    <col min="4" max="4" width="49.28125" style="1" customWidth="1"/>
    <col min="5" max="5" width="15.57421875" style="2" customWidth="1"/>
    <col min="6" max="6" width="18.421875" style="2" customWidth="1"/>
    <col min="7" max="7" width="21.57421875" style="2" customWidth="1"/>
    <col min="8" max="8" width="57.57421875" style="1" bestFit="1" customWidth="1"/>
    <col min="9" max="10" width="20.57421875" style="2" customWidth="1"/>
    <col min="11" max="12" width="25.57421875" style="2" customWidth="1"/>
    <col min="13" max="13" width="32.57421875" style="2" bestFit="1" customWidth="1"/>
    <col min="14" max="14" width="30.140625" style="2" bestFit="1" customWidth="1"/>
    <col min="15" max="15" width="25.57421875" style="2" customWidth="1"/>
    <col min="16" max="22" width="16.57421875" style="1" customWidth="1"/>
    <col min="23" max="16384" width="9.421875" style="7" customWidth="1"/>
  </cols>
  <sheetData>
    <row r="1" spans="5:22" ht="14.25" customHeight="1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6:22" ht="20.25" customHeight="1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5:22" ht="20.25" customHeight="1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5:22" ht="20.25" customHeight="1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5:22" ht="20.25" customHeight="1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5:22" ht="20.25" customHeight="1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5:22" ht="20.25" customHeight="1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5:22" ht="20.25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2:22" ht="33" customHeight="1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>
      <c r="A10" s="5"/>
      <c r="B10" s="24" t="s">
        <v>80</v>
      </c>
      <c r="C10" s="24" t="s">
        <v>81</v>
      </c>
      <c r="D10" s="24" t="s">
        <v>82</v>
      </c>
      <c r="E10" s="24" t="s">
        <v>79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7</v>
      </c>
      <c r="L10" s="25" t="s">
        <v>8</v>
      </c>
      <c r="M10" s="25" t="s">
        <v>78</v>
      </c>
      <c r="N10" s="25" t="s">
        <v>2</v>
      </c>
      <c r="O10" s="26" t="s">
        <v>6</v>
      </c>
      <c r="P10" s="27" t="s">
        <v>67</v>
      </c>
      <c r="Q10" s="27" t="s">
        <v>68</v>
      </c>
      <c r="R10" s="27" t="s">
        <v>69</v>
      </c>
      <c r="S10" s="27" t="s">
        <v>70</v>
      </c>
      <c r="T10" s="27" t="s">
        <v>71</v>
      </c>
      <c r="U10" s="27" t="s">
        <v>72</v>
      </c>
      <c r="V10" s="27" t="s">
        <v>9</v>
      </c>
    </row>
    <row r="11" spans="2:22" ht="49.5" customHeight="1">
      <c r="B11" s="16" t="s">
        <v>84</v>
      </c>
      <c r="C11" s="30" t="s">
        <v>83</v>
      </c>
      <c r="D11" s="16">
        <v>300515740</v>
      </c>
      <c r="E11" s="16">
        <v>29300</v>
      </c>
      <c r="F11" s="16">
        <v>503630250</v>
      </c>
      <c r="G11" s="16">
        <v>20004953709</v>
      </c>
      <c r="H11" s="32" t="s">
        <v>12</v>
      </c>
      <c r="I11" s="16" t="s">
        <v>46</v>
      </c>
      <c r="J11" s="16" t="s">
        <v>47</v>
      </c>
      <c r="K11" s="33">
        <v>965260</v>
      </c>
      <c r="L11" s="33">
        <v>602727</v>
      </c>
      <c r="M11" s="33">
        <v>3047</v>
      </c>
      <c r="N11" s="33">
        <f aca="true" t="shared" si="0" ref="N11:N18">K11+L11+M11</f>
        <v>1571034</v>
      </c>
      <c r="O11" s="18">
        <v>44712</v>
      </c>
      <c r="P11" s="17">
        <v>43</v>
      </c>
      <c r="Q11" s="17">
        <v>20</v>
      </c>
      <c r="R11" s="17">
        <v>30</v>
      </c>
      <c r="S11" s="17"/>
      <c r="T11" s="17"/>
      <c r="U11" s="17"/>
      <c r="V11" s="17"/>
    </row>
    <row r="12" spans="2:22" ht="49.5" customHeight="1">
      <c r="B12" s="16" t="s">
        <v>84</v>
      </c>
      <c r="C12" s="30" t="s">
        <v>83</v>
      </c>
      <c r="D12" s="16">
        <v>300515740</v>
      </c>
      <c r="E12" s="16">
        <v>29500</v>
      </c>
      <c r="F12" s="16">
        <v>501626581</v>
      </c>
      <c r="G12" s="16">
        <v>20004532582</v>
      </c>
      <c r="H12" s="31" t="s">
        <v>18</v>
      </c>
      <c r="I12" s="16" t="s">
        <v>46</v>
      </c>
      <c r="J12" s="16" t="s">
        <v>50</v>
      </c>
      <c r="K12" s="33">
        <v>719948</v>
      </c>
      <c r="L12" s="33">
        <v>479966</v>
      </c>
      <c r="M12" s="33">
        <v>339019</v>
      </c>
      <c r="N12" s="33">
        <f t="shared" si="0"/>
        <v>1538933</v>
      </c>
      <c r="O12" s="18">
        <v>44713</v>
      </c>
      <c r="P12" s="17">
        <v>35</v>
      </c>
      <c r="Q12" s="17"/>
      <c r="R12" s="17">
        <v>60</v>
      </c>
      <c r="S12" s="17"/>
      <c r="T12" s="17"/>
      <c r="U12" s="17"/>
      <c r="V12" s="17"/>
    </row>
    <row r="13" spans="2:22" ht="49.5" customHeight="1">
      <c r="B13" s="16" t="s">
        <v>84</v>
      </c>
      <c r="C13" s="30" t="s">
        <v>83</v>
      </c>
      <c r="D13" s="16">
        <v>300515740</v>
      </c>
      <c r="E13" s="16">
        <v>29907</v>
      </c>
      <c r="F13" s="16">
        <v>500852235</v>
      </c>
      <c r="G13" s="16">
        <v>20008894292</v>
      </c>
      <c r="H13" s="31" t="s">
        <v>13</v>
      </c>
      <c r="I13" s="16" t="s">
        <v>46</v>
      </c>
      <c r="J13" s="16" t="s">
        <v>48</v>
      </c>
      <c r="K13" s="33">
        <v>461013</v>
      </c>
      <c r="L13" s="33">
        <v>1005409</v>
      </c>
      <c r="M13" s="33">
        <v>0</v>
      </c>
      <c r="N13" s="33">
        <f t="shared" si="0"/>
        <v>1466422</v>
      </c>
      <c r="O13" s="18">
        <v>44713</v>
      </c>
      <c r="P13" s="17">
        <v>70</v>
      </c>
      <c r="Q13" s="17"/>
      <c r="R13" s="17"/>
      <c r="S13" s="17"/>
      <c r="T13" s="17"/>
      <c r="U13" s="17"/>
      <c r="V13" s="17"/>
    </row>
    <row r="14" spans="2:22" ht="49.5" customHeight="1">
      <c r="B14" s="16" t="s">
        <v>84</v>
      </c>
      <c r="C14" s="30" t="s">
        <v>83</v>
      </c>
      <c r="D14" s="16">
        <v>300515740</v>
      </c>
      <c r="E14" s="16">
        <v>30700</v>
      </c>
      <c r="F14" s="16">
        <v>501863940</v>
      </c>
      <c r="G14" s="16">
        <v>20007653119</v>
      </c>
      <c r="H14" s="31" t="s">
        <v>19</v>
      </c>
      <c r="I14" s="16" t="s">
        <v>46</v>
      </c>
      <c r="J14" s="16" t="s">
        <v>51</v>
      </c>
      <c r="K14" s="33">
        <v>321600</v>
      </c>
      <c r="L14" s="33">
        <v>80400</v>
      </c>
      <c r="M14" s="33">
        <v>0</v>
      </c>
      <c r="N14" s="33">
        <f t="shared" si="0"/>
        <v>402000</v>
      </c>
      <c r="O14" s="18">
        <v>44712</v>
      </c>
      <c r="P14" s="17"/>
      <c r="Q14" s="17"/>
      <c r="R14" s="17"/>
      <c r="S14" s="17">
        <v>60</v>
      </c>
      <c r="T14" s="17"/>
      <c r="U14" s="17"/>
      <c r="V14" s="17"/>
    </row>
    <row r="15" spans="2:22" ht="49.5" customHeight="1">
      <c r="B15" s="16" t="s">
        <v>84</v>
      </c>
      <c r="C15" s="30" t="s">
        <v>83</v>
      </c>
      <c r="D15" s="16">
        <v>300515740</v>
      </c>
      <c r="E15" s="16">
        <v>32002</v>
      </c>
      <c r="F15" s="16">
        <v>504646923</v>
      </c>
      <c r="G15" s="16">
        <v>20008599818</v>
      </c>
      <c r="H15" s="31" t="s">
        <v>20</v>
      </c>
      <c r="I15" s="16" t="s">
        <v>46</v>
      </c>
      <c r="J15" s="16" t="s">
        <v>52</v>
      </c>
      <c r="K15" s="33">
        <v>1461402</v>
      </c>
      <c r="L15" s="33">
        <v>365351</v>
      </c>
      <c r="M15" s="33">
        <v>214934</v>
      </c>
      <c r="N15" s="33">
        <f t="shared" si="0"/>
        <v>2041687</v>
      </c>
      <c r="O15" s="18">
        <v>44712</v>
      </c>
      <c r="P15" s="17"/>
      <c r="Q15" s="17"/>
      <c r="R15" s="17"/>
      <c r="S15" s="17">
        <v>30</v>
      </c>
      <c r="T15" s="17">
        <v>30</v>
      </c>
      <c r="U15" s="17"/>
      <c r="V15" s="17"/>
    </row>
    <row r="16" spans="2:22" ht="49.5" customHeight="1">
      <c r="B16" s="16" t="s">
        <v>84</v>
      </c>
      <c r="C16" s="30" t="s">
        <v>83</v>
      </c>
      <c r="D16" s="16">
        <v>300515740</v>
      </c>
      <c r="E16" s="16">
        <v>34202</v>
      </c>
      <c r="F16" s="16">
        <v>501299254</v>
      </c>
      <c r="G16" s="16">
        <v>20004940002</v>
      </c>
      <c r="H16" s="31" t="s">
        <v>21</v>
      </c>
      <c r="I16" s="16" t="s">
        <v>46</v>
      </c>
      <c r="J16" s="16" t="s">
        <v>46</v>
      </c>
      <c r="K16" s="33">
        <v>235000</v>
      </c>
      <c r="L16" s="33">
        <v>91280</v>
      </c>
      <c r="M16" s="33">
        <v>0</v>
      </c>
      <c r="N16" s="33">
        <f t="shared" si="0"/>
        <v>326280</v>
      </c>
      <c r="O16" s="18">
        <v>44712</v>
      </c>
      <c r="P16" s="17">
        <v>20</v>
      </c>
      <c r="Q16" s="17">
        <v>25</v>
      </c>
      <c r="R16" s="17">
        <v>25</v>
      </c>
      <c r="S16" s="17"/>
      <c r="T16" s="17"/>
      <c r="U16" s="17"/>
      <c r="V16" s="17"/>
    </row>
    <row r="17" spans="2:22" ht="49.5" customHeight="1">
      <c r="B17" s="16" t="s">
        <v>84</v>
      </c>
      <c r="C17" s="30" t="s">
        <v>83</v>
      </c>
      <c r="D17" s="16">
        <v>300515740</v>
      </c>
      <c r="E17" s="16">
        <v>37100</v>
      </c>
      <c r="F17" s="16">
        <v>501215115</v>
      </c>
      <c r="G17" s="16">
        <v>20004606875</v>
      </c>
      <c r="H17" s="31" t="s">
        <v>14</v>
      </c>
      <c r="I17" s="16" t="s">
        <v>46</v>
      </c>
      <c r="J17" s="16" t="s">
        <v>49</v>
      </c>
      <c r="K17" s="33">
        <v>125386</v>
      </c>
      <c r="L17" s="33">
        <v>539119</v>
      </c>
      <c r="M17" s="33">
        <v>278410</v>
      </c>
      <c r="N17" s="33">
        <f t="shared" si="0"/>
        <v>942915</v>
      </c>
      <c r="O17" s="18">
        <v>44712</v>
      </c>
      <c r="P17" s="17">
        <v>16</v>
      </c>
      <c r="Q17" s="17">
        <v>15</v>
      </c>
      <c r="R17" s="17">
        <v>55</v>
      </c>
      <c r="S17" s="17"/>
      <c r="T17" s="17"/>
      <c r="U17" s="17"/>
      <c r="V17" s="17"/>
    </row>
    <row r="18" spans="2:22" ht="49.5" customHeight="1">
      <c r="B18" s="16" t="s">
        <v>84</v>
      </c>
      <c r="C18" s="30" t="s">
        <v>83</v>
      </c>
      <c r="D18" s="16">
        <v>300515740</v>
      </c>
      <c r="E18" s="16">
        <v>42003</v>
      </c>
      <c r="F18" s="16">
        <v>502604115</v>
      </c>
      <c r="G18" s="16">
        <v>20004325405</v>
      </c>
      <c r="H18" s="31" t="s">
        <v>22</v>
      </c>
      <c r="I18" s="16" t="s">
        <v>46</v>
      </c>
      <c r="J18" s="16" t="s">
        <v>53</v>
      </c>
      <c r="K18" s="33">
        <v>389966</v>
      </c>
      <c r="L18" s="33">
        <v>129988</v>
      </c>
      <c r="M18" s="33">
        <v>0</v>
      </c>
      <c r="N18" s="33">
        <f t="shared" si="0"/>
        <v>519954</v>
      </c>
      <c r="O18" s="18">
        <v>44712</v>
      </c>
      <c r="P18" s="17">
        <v>58</v>
      </c>
      <c r="Q18" s="17">
        <v>15</v>
      </c>
      <c r="R18" s="17">
        <v>60</v>
      </c>
      <c r="S18" s="17"/>
      <c r="T18" s="17"/>
      <c r="U18" s="17"/>
      <c r="V18" s="17"/>
    </row>
    <row r="19" spans="2:22" ht="49.5" customHeight="1">
      <c r="B19" s="16" t="s">
        <v>84</v>
      </c>
      <c r="C19" s="30" t="s">
        <v>83</v>
      </c>
      <c r="D19" s="16">
        <v>300515740</v>
      </c>
      <c r="E19" s="16">
        <v>45607</v>
      </c>
      <c r="F19" s="16">
        <v>504938738</v>
      </c>
      <c r="G19" s="16">
        <v>20006106777</v>
      </c>
      <c r="H19" s="31" t="s">
        <v>23</v>
      </c>
      <c r="I19" s="16" t="s">
        <v>46</v>
      </c>
      <c r="J19" s="16" t="s">
        <v>54</v>
      </c>
      <c r="K19" s="33">
        <v>111359</v>
      </c>
      <c r="L19" s="33">
        <v>37120</v>
      </c>
      <c r="M19" s="33">
        <v>61948</v>
      </c>
      <c r="N19" s="33">
        <f aca="true" t="shared" si="1" ref="N19:N24">K19+L19+M19</f>
        <v>210427</v>
      </c>
      <c r="O19" s="18">
        <v>44712</v>
      </c>
      <c r="P19" s="17"/>
      <c r="Q19" s="17"/>
      <c r="R19" s="17">
        <v>80</v>
      </c>
      <c r="S19" s="17"/>
      <c r="T19" s="17"/>
      <c r="U19" s="17"/>
      <c r="V19" s="17"/>
    </row>
    <row r="20" spans="2:22" ht="49.5" customHeight="1">
      <c r="B20" s="16" t="s">
        <v>84</v>
      </c>
      <c r="C20" s="30" t="s">
        <v>83</v>
      </c>
      <c r="D20" s="16">
        <v>300515740</v>
      </c>
      <c r="E20" s="16">
        <v>48212</v>
      </c>
      <c r="F20" s="16">
        <v>502099437</v>
      </c>
      <c r="G20" s="16">
        <v>20010123517</v>
      </c>
      <c r="H20" s="31" t="s">
        <v>73</v>
      </c>
      <c r="I20" s="16" t="s">
        <v>46</v>
      </c>
      <c r="J20" s="16" t="s">
        <v>64</v>
      </c>
      <c r="K20" s="33">
        <v>348772.1160766106</v>
      </c>
      <c r="L20" s="33">
        <v>443599.8839233894</v>
      </c>
      <c r="M20" s="33">
        <v>0</v>
      </c>
      <c r="N20" s="33">
        <f t="shared" si="1"/>
        <v>792372</v>
      </c>
      <c r="O20" s="18">
        <v>44712</v>
      </c>
      <c r="P20" s="17"/>
      <c r="Q20" s="17"/>
      <c r="R20" s="17"/>
      <c r="S20" s="17">
        <v>20</v>
      </c>
      <c r="T20" s="17">
        <v>16</v>
      </c>
      <c r="U20" s="17"/>
      <c r="V20" s="17"/>
    </row>
    <row r="21" spans="2:22" ht="49.5" customHeight="1">
      <c r="B21" s="16" t="s">
        <v>84</v>
      </c>
      <c r="C21" s="30" t="s">
        <v>83</v>
      </c>
      <c r="D21" s="16">
        <v>300515740</v>
      </c>
      <c r="E21" s="16">
        <v>48310</v>
      </c>
      <c r="F21" s="16">
        <v>504208675</v>
      </c>
      <c r="G21" s="16">
        <v>20003967438</v>
      </c>
      <c r="H21" s="31" t="s">
        <v>24</v>
      </c>
      <c r="I21" s="16" t="s">
        <v>46</v>
      </c>
      <c r="J21" s="16" t="s">
        <v>55</v>
      </c>
      <c r="K21" s="33">
        <v>354769</v>
      </c>
      <c r="L21" s="33">
        <v>118257</v>
      </c>
      <c r="M21" s="33">
        <v>4030</v>
      </c>
      <c r="N21" s="33">
        <f t="shared" si="1"/>
        <v>477056</v>
      </c>
      <c r="O21" s="18">
        <v>44712</v>
      </c>
      <c r="P21" s="17">
        <v>13</v>
      </c>
      <c r="Q21" s="17"/>
      <c r="R21" s="17"/>
      <c r="S21" s="17"/>
      <c r="T21" s="17"/>
      <c r="U21" s="17"/>
      <c r="V21" s="17"/>
    </row>
    <row r="22" spans="2:22" ht="49.5" customHeight="1">
      <c r="B22" s="16" t="s">
        <v>84</v>
      </c>
      <c r="C22" s="30" t="s">
        <v>83</v>
      </c>
      <c r="D22" s="16">
        <v>300515740</v>
      </c>
      <c r="E22" s="16">
        <v>48407</v>
      </c>
      <c r="F22" s="16">
        <v>501936513</v>
      </c>
      <c r="G22" s="16">
        <v>20004469943</v>
      </c>
      <c r="H22" s="31" t="s">
        <v>74</v>
      </c>
      <c r="I22" s="16" t="s">
        <v>46</v>
      </c>
      <c r="J22" s="16" t="s">
        <v>60</v>
      </c>
      <c r="K22" s="33">
        <v>306160.99498456786</v>
      </c>
      <c r="L22" s="33">
        <v>239773.00501543214</v>
      </c>
      <c r="M22" s="33">
        <v>0</v>
      </c>
      <c r="N22" s="33">
        <f t="shared" si="1"/>
        <v>545934</v>
      </c>
      <c r="O22" s="18">
        <v>44714</v>
      </c>
      <c r="P22" s="17"/>
      <c r="Q22" s="17"/>
      <c r="R22" s="17"/>
      <c r="S22" s="17">
        <v>15</v>
      </c>
      <c r="T22" s="17">
        <v>23</v>
      </c>
      <c r="U22" s="17"/>
      <c r="V22" s="17"/>
    </row>
    <row r="23" spans="2:22" ht="49.5" customHeight="1">
      <c r="B23" s="16" t="s">
        <v>84</v>
      </c>
      <c r="C23" s="30" t="s">
        <v>83</v>
      </c>
      <c r="D23" s="16">
        <v>300515740</v>
      </c>
      <c r="E23" s="16">
        <v>48408</v>
      </c>
      <c r="F23" s="16">
        <v>505695367</v>
      </c>
      <c r="G23" s="16">
        <v>20003481950</v>
      </c>
      <c r="H23" s="31" t="s">
        <v>15</v>
      </c>
      <c r="I23" s="16" t="s">
        <v>46</v>
      </c>
      <c r="J23" s="16" t="s">
        <v>50</v>
      </c>
      <c r="K23" s="33">
        <v>15558</v>
      </c>
      <c r="L23" s="33">
        <v>773448</v>
      </c>
      <c r="M23" s="33">
        <v>0</v>
      </c>
      <c r="N23" s="33">
        <f t="shared" si="1"/>
        <v>789006</v>
      </c>
      <c r="O23" s="18">
        <v>44713</v>
      </c>
      <c r="P23" s="17">
        <v>50</v>
      </c>
      <c r="Q23" s="17">
        <v>20</v>
      </c>
      <c r="R23" s="17"/>
      <c r="S23" s="17"/>
      <c r="T23" s="17"/>
      <c r="U23" s="17"/>
      <c r="V23" s="17"/>
    </row>
    <row r="24" spans="2:22" ht="49.5" customHeight="1">
      <c r="B24" s="16" t="s">
        <v>84</v>
      </c>
      <c r="C24" s="30" t="s">
        <v>83</v>
      </c>
      <c r="D24" s="16">
        <v>300515740</v>
      </c>
      <c r="E24" s="16">
        <v>48705</v>
      </c>
      <c r="F24" s="16">
        <v>501082921</v>
      </c>
      <c r="G24" s="16">
        <v>20006311618</v>
      </c>
      <c r="H24" s="31" t="s">
        <v>25</v>
      </c>
      <c r="I24" s="16" t="s">
        <v>46</v>
      </c>
      <c r="J24" s="16" t="s">
        <v>55</v>
      </c>
      <c r="K24" s="33">
        <v>256192</v>
      </c>
      <c r="L24" s="33">
        <v>85397</v>
      </c>
      <c r="M24" s="33">
        <v>0</v>
      </c>
      <c r="N24" s="33">
        <f t="shared" si="1"/>
        <v>341589</v>
      </c>
      <c r="O24" s="18">
        <v>44712</v>
      </c>
      <c r="P24" s="17">
        <v>12</v>
      </c>
      <c r="Q24" s="17">
        <v>40</v>
      </c>
      <c r="R24" s="17">
        <v>40</v>
      </c>
      <c r="S24" s="17"/>
      <c r="T24" s="17"/>
      <c r="U24" s="17"/>
      <c r="V24" s="17"/>
    </row>
    <row r="25" spans="2:22" ht="49.5" customHeight="1">
      <c r="B25" s="16" t="s">
        <v>84</v>
      </c>
      <c r="C25" s="30" t="s">
        <v>83</v>
      </c>
      <c r="D25" s="16">
        <v>300515740</v>
      </c>
      <c r="E25" s="16">
        <v>50900</v>
      </c>
      <c r="F25" s="16">
        <v>503575615</v>
      </c>
      <c r="G25" s="16">
        <v>20010045946</v>
      </c>
      <c r="H25" s="31" t="s">
        <v>27</v>
      </c>
      <c r="I25" s="16" t="s">
        <v>46</v>
      </c>
      <c r="J25" s="16" t="s">
        <v>50</v>
      </c>
      <c r="K25" s="33">
        <v>125676</v>
      </c>
      <c r="L25" s="33">
        <v>31419</v>
      </c>
      <c r="M25" s="33">
        <v>0</v>
      </c>
      <c r="N25" s="33">
        <f aca="true" t="shared" si="2" ref="N25:N30">K25+L25+M25</f>
        <v>157095</v>
      </c>
      <c r="O25" s="18">
        <v>44712</v>
      </c>
      <c r="P25" s="17"/>
      <c r="Q25" s="17"/>
      <c r="R25" s="17"/>
      <c r="S25" s="17">
        <v>30</v>
      </c>
      <c r="T25" s="17">
        <v>20</v>
      </c>
      <c r="U25" s="17"/>
      <c r="V25" s="17"/>
    </row>
    <row r="26" spans="2:22" ht="49.5" customHeight="1">
      <c r="B26" s="16" t="s">
        <v>84</v>
      </c>
      <c r="C26" s="30" t="s">
        <v>83</v>
      </c>
      <c r="D26" s="16">
        <v>300515740</v>
      </c>
      <c r="E26" s="16">
        <v>53209</v>
      </c>
      <c r="F26" s="16">
        <v>502546778</v>
      </c>
      <c r="G26" s="16">
        <v>20006238571</v>
      </c>
      <c r="H26" s="31" t="s">
        <v>28</v>
      </c>
      <c r="I26" s="16" t="s">
        <v>46</v>
      </c>
      <c r="J26" s="16" t="s">
        <v>56</v>
      </c>
      <c r="K26" s="33">
        <v>161764</v>
      </c>
      <c r="L26" s="33">
        <v>40442</v>
      </c>
      <c r="M26" s="33">
        <v>0</v>
      </c>
      <c r="N26" s="33">
        <f t="shared" si="2"/>
        <v>202206</v>
      </c>
      <c r="O26" s="18">
        <v>44714</v>
      </c>
      <c r="P26" s="17">
        <v>53</v>
      </c>
      <c r="Q26" s="17">
        <v>20</v>
      </c>
      <c r="R26" s="17">
        <v>30</v>
      </c>
      <c r="S26" s="17"/>
      <c r="T26" s="17"/>
      <c r="U26" s="17"/>
      <c r="V26" s="17"/>
    </row>
    <row r="27" spans="2:22" ht="49.5" customHeight="1">
      <c r="B27" s="16" t="s">
        <v>84</v>
      </c>
      <c r="C27" s="30" t="s">
        <v>83</v>
      </c>
      <c r="D27" s="16">
        <v>300515740</v>
      </c>
      <c r="E27" s="16">
        <v>53402</v>
      </c>
      <c r="F27" s="16">
        <v>501295097</v>
      </c>
      <c r="G27" s="16">
        <v>20004592946</v>
      </c>
      <c r="H27" s="31" t="s">
        <v>26</v>
      </c>
      <c r="I27" s="16" t="s">
        <v>46</v>
      </c>
      <c r="J27" s="16" t="s">
        <v>46</v>
      </c>
      <c r="K27" s="33">
        <v>2092565</v>
      </c>
      <c r="L27" s="33">
        <v>523143</v>
      </c>
      <c r="M27" s="33">
        <v>0</v>
      </c>
      <c r="N27" s="33">
        <f t="shared" si="2"/>
        <v>2615708</v>
      </c>
      <c r="O27" s="18">
        <v>44713</v>
      </c>
      <c r="P27" s="17"/>
      <c r="Q27" s="17"/>
      <c r="R27" s="17"/>
      <c r="S27" s="17">
        <v>30</v>
      </c>
      <c r="T27" s="17">
        <v>72</v>
      </c>
      <c r="U27" s="17"/>
      <c r="V27" s="17"/>
    </row>
    <row r="28" spans="2:22" ht="49.5" customHeight="1">
      <c r="B28" s="16" t="s">
        <v>84</v>
      </c>
      <c r="C28" s="30" t="s">
        <v>83</v>
      </c>
      <c r="D28" s="16">
        <v>300515740</v>
      </c>
      <c r="E28" s="16">
        <v>53414</v>
      </c>
      <c r="F28" s="16">
        <v>501984232</v>
      </c>
      <c r="G28" s="16">
        <v>20007653266</v>
      </c>
      <c r="H28" s="31" t="s">
        <v>29</v>
      </c>
      <c r="I28" s="16" t="s">
        <v>46</v>
      </c>
      <c r="J28" s="16" t="s">
        <v>57</v>
      </c>
      <c r="K28" s="33">
        <v>267101</v>
      </c>
      <c r="L28" s="33">
        <v>89036</v>
      </c>
      <c r="M28" s="33">
        <v>0</v>
      </c>
      <c r="N28" s="33">
        <f t="shared" si="2"/>
        <v>356137</v>
      </c>
      <c r="O28" s="18">
        <v>44712</v>
      </c>
      <c r="P28" s="17">
        <v>27</v>
      </c>
      <c r="Q28" s="17"/>
      <c r="R28" s="17">
        <v>70</v>
      </c>
      <c r="S28" s="17"/>
      <c r="T28" s="17"/>
      <c r="U28" s="17"/>
      <c r="V28" s="17"/>
    </row>
    <row r="29" spans="2:22" ht="49.5" customHeight="1">
      <c r="B29" s="16" t="s">
        <v>84</v>
      </c>
      <c r="C29" s="30" t="s">
        <v>83</v>
      </c>
      <c r="D29" s="16">
        <v>300515740</v>
      </c>
      <c r="E29" s="16">
        <v>53902</v>
      </c>
      <c r="F29" s="16">
        <v>500867666</v>
      </c>
      <c r="G29" s="16">
        <v>20010179928</v>
      </c>
      <c r="H29" s="31" t="s">
        <v>30</v>
      </c>
      <c r="I29" s="16" t="s">
        <v>46</v>
      </c>
      <c r="J29" s="16" t="s">
        <v>58</v>
      </c>
      <c r="K29" s="33">
        <v>881983</v>
      </c>
      <c r="L29" s="33">
        <v>414369</v>
      </c>
      <c r="M29" s="33">
        <v>421250</v>
      </c>
      <c r="N29" s="33">
        <f t="shared" si="2"/>
        <v>1717602</v>
      </c>
      <c r="O29" s="18">
        <v>44713</v>
      </c>
      <c r="P29" s="17">
        <v>35</v>
      </c>
      <c r="Q29" s="17"/>
      <c r="R29" s="17">
        <v>85</v>
      </c>
      <c r="S29" s="17"/>
      <c r="T29" s="17"/>
      <c r="U29" s="17"/>
      <c r="V29" s="17"/>
    </row>
    <row r="30" spans="2:22" ht="49.5" customHeight="1">
      <c r="B30" s="16" t="s">
        <v>84</v>
      </c>
      <c r="C30" s="30" t="s">
        <v>83</v>
      </c>
      <c r="D30" s="16">
        <v>300515740</v>
      </c>
      <c r="E30" s="16">
        <v>54602</v>
      </c>
      <c r="F30" s="16">
        <v>505792974</v>
      </c>
      <c r="G30" s="16">
        <v>20003483772</v>
      </c>
      <c r="H30" s="31" t="s">
        <v>31</v>
      </c>
      <c r="I30" s="16" t="s">
        <v>46</v>
      </c>
      <c r="J30" s="16" t="s">
        <v>55</v>
      </c>
      <c r="K30" s="33">
        <v>743914</v>
      </c>
      <c r="L30" s="33">
        <v>185979</v>
      </c>
      <c r="M30" s="33">
        <v>0</v>
      </c>
      <c r="N30" s="33">
        <f t="shared" si="2"/>
        <v>929893</v>
      </c>
      <c r="O30" s="18">
        <v>44715</v>
      </c>
      <c r="P30" s="17">
        <v>27</v>
      </c>
      <c r="Q30" s="17">
        <v>20</v>
      </c>
      <c r="R30" s="17">
        <v>20</v>
      </c>
      <c r="S30" s="17"/>
      <c r="T30" s="17"/>
      <c r="U30" s="17"/>
      <c r="V30" s="17"/>
    </row>
    <row r="31" spans="2:22" ht="49.5" customHeight="1">
      <c r="B31" s="16" t="s">
        <v>84</v>
      </c>
      <c r="C31" s="30" t="s">
        <v>83</v>
      </c>
      <c r="D31" s="16">
        <v>300515740</v>
      </c>
      <c r="E31" s="16">
        <v>55801</v>
      </c>
      <c r="F31" s="16">
        <v>501227172</v>
      </c>
      <c r="G31" s="16">
        <v>20010251492</v>
      </c>
      <c r="H31" s="31" t="s">
        <v>32</v>
      </c>
      <c r="I31" s="16" t="s">
        <v>46</v>
      </c>
      <c r="J31" s="16" t="s">
        <v>59</v>
      </c>
      <c r="K31" s="33">
        <v>48234</v>
      </c>
      <c r="L31" s="33">
        <v>12061</v>
      </c>
      <c r="M31" s="33">
        <v>0</v>
      </c>
      <c r="N31" s="33">
        <f aca="true" t="shared" si="3" ref="N31:N41">K31+L31+M31</f>
        <v>60295</v>
      </c>
      <c r="O31" s="18">
        <v>44713</v>
      </c>
      <c r="P31" s="17"/>
      <c r="Q31" s="17"/>
      <c r="R31" s="17"/>
      <c r="S31" s="17"/>
      <c r="T31" s="17">
        <v>30</v>
      </c>
      <c r="U31" s="17"/>
      <c r="V31" s="17"/>
    </row>
    <row r="32" spans="2:22" ht="49.5" customHeight="1">
      <c r="B32" s="16" t="s">
        <v>84</v>
      </c>
      <c r="C32" s="30" t="s">
        <v>83</v>
      </c>
      <c r="D32" s="16">
        <v>300515740</v>
      </c>
      <c r="E32" s="16">
        <v>56303</v>
      </c>
      <c r="F32" s="16">
        <v>501936521</v>
      </c>
      <c r="G32" s="16">
        <v>20008845690</v>
      </c>
      <c r="H32" s="31" t="s">
        <v>33</v>
      </c>
      <c r="I32" s="16" t="s">
        <v>46</v>
      </c>
      <c r="J32" s="16" t="s">
        <v>60</v>
      </c>
      <c r="K32" s="33">
        <v>1276025</v>
      </c>
      <c r="L32" s="33">
        <v>426542</v>
      </c>
      <c r="M32" s="33">
        <v>709666</v>
      </c>
      <c r="N32" s="33">
        <f t="shared" si="3"/>
        <v>2412233</v>
      </c>
      <c r="O32" s="18">
        <v>44714</v>
      </c>
      <c r="P32" s="17">
        <v>42</v>
      </c>
      <c r="Q32" s="17">
        <v>25</v>
      </c>
      <c r="R32" s="17">
        <v>15</v>
      </c>
      <c r="S32" s="17"/>
      <c r="T32" s="17"/>
      <c r="U32" s="17"/>
      <c r="V32" s="17"/>
    </row>
    <row r="33" spans="2:22" ht="49.5" customHeight="1">
      <c r="B33" s="16" t="s">
        <v>84</v>
      </c>
      <c r="C33" s="30" t="s">
        <v>83</v>
      </c>
      <c r="D33" s="16">
        <v>300515740</v>
      </c>
      <c r="E33" s="16">
        <v>56802</v>
      </c>
      <c r="F33" s="16">
        <v>504291270</v>
      </c>
      <c r="G33" s="16">
        <v>20004859831</v>
      </c>
      <c r="H33" s="31" t="s">
        <v>34</v>
      </c>
      <c r="I33" s="16" t="s">
        <v>46</v>
      </c>
      <c r="J33" s="16" t="s">
        <v>61</v>
      </c>
      <c r="K33" s="33">
        <v>41760</v>
      </c>
      <c r="L33" s="33">
        <v>13920</v>
      </c>
      <c r="M33" s="33">
        <v>14160</v>
      </c>
      <c r="N33" s="33">
        <f t="shared" si="3"/>
        <v>69840</v>
      </c>
      <c r="O33" s="18">
        <v>44713</v>
      </c>
      <c r="P33" s="17"/>
      <c r="Q33" s="17"/>
      <c r="R33" s="17">
        <v>30</v>
      </c>
      <c r="S33" s="17"/>
      <c r="T33" s="17"/>
      <c r="U33" s="17"/>
      <c r="V33" s="17"/>
    </row>
    <row r="34" spans="2:22" ht="49.5" customHeight="1">
      <c r="B34" s="16" t="s">
        <v>84</v>
      </c>
      <c r="C34" s="30" t="s">
        <v>83</v>
      </c>
      <c r="D34" s="16">
        <v>300515740</v>
      </c>
      <c r="E34" s="16">
        <v>57503</v>
      </c>
      <c r="F34" s="16">
        <v>503449482</v>
      </c>
      <c r="G34" s="16">
        <v>20004143982</v>
      </c>
      <c r="H34" s="31" t="s">
        <v>35</v>
      </c>
      <c r="I34" s="16" t="s">
        <v>46</v>
      </c>
      <c r="J34" s="16" t="s">
        <v>62</v>
      </c>
      <c r="K34" s="33">
        <v>15228</v>
      </c>
      <c r="L34" s="33">
        <v>3808</v>
      </c>
      <c r="M34" s="33">
        <v>0</v>
      </c>
      <c r="N34" s="33">
        <f t="shared" si="3"/>
        <v>19036</v>
      </c>
      <c r="O34" s="18">
        <v>44712</v>
      </c>
      <c r="P34" s="17"/>
      <c r="Q34" s="17">
        <v>25</v>
      </c>
      <c r="R34" s="17">
        <v>25</v>
      </c>
      <c r="S34" s="17"/>
      <c r="T34" s="17"/>
      <c r="U34" s="17"/>
      <c r="V34" s="17"/>
    </row>
    <row r="35" spans="2:22" ht="49.5" customHeight="1">
      <c r="B35" s="16" t="s">
        <v>84</v>
      </c>
      <c r="C35" s="30" t="s">
        <v>83</v>
      </c>
      <c r="D35" s="16">
        <v>300515740</v>
      </c>
      <c r="E35" s="16">
        <v>57504</v>
      </c>
      <c r="F35" s="16">
        <v>506807720</v>
      </c>
      <c r="G35" s="16">
        <v>20016746425</v>
      </c>
      <c r="H35" s="31" t="s">
        <v>75</v>
      </c>
      <c r="I35" s="16" t="s">
        <v>46</v>
      </c>
      <c r="J35" s="16" t="s">
        <v>46</v>
      </c>
      <c r="K35" s="33">
        <v>895005</v>
      </c>
      <c r="L35" s="33">
        <v>223752</v>
      </c>
      <c r="M35" s="33">
        <v>0</v>
      </c>
      <c r="N35" s="33">
        <f t="shared" si="3"/>
        <v>1118757</v>
      </c>
      <c r="O35" s="18">
        <v>44712</v>
      </c>
      <c r="P35" s="17"/>
      <c r="Q35" s="17"/>
      <c r="R35" s="17"/>
      <c r="S35" s="17"/>
      <c r="T35" s="17">
        <v>30</v>
      </c>
      <c r="U35" s="17"/>
      <c r="V35" s="17"/>
    </row>
    <row r="36" spans="2:22" ht="49.5" customHeight="1">
      <c r="B36" s="16" t="s">
        <v>84</v>
      </c>
      <c r="C36" s="30" t="s">
        <v>83</v>
      </c>
      <c r="D36" s="16">
        <v>300515740</v>
      </c>
      <c r="E36" s="16">
        <v>57814</v>
      </c>
      <c r="F36" s="16">
        <v>500953422</v>
      </c>
      <c r="G36" s="16">
        <v>20010176004</v>
      </c>
      <c r="H36" s="31" t="s">
        <v>36</v>
      </c>
      <c r="I36" s="16" t="s">
        <v>46</v>
      </c>
      <c r="J36" s="16" t="s">
        <v>63</v>
      </c>
      <c r="K36" s="33">
        <v>1136320</v>
      </c>
      <c r="L36" s="33">
        <v>284080</v>
      </c>
      <c r="M36" s="33">
        <v>291715</v>
      </c>
      <c r="N36" s="33">
        <f t="shared" si="3"/>
        <v>1712115</v>
      </c>
      <c r="O36" s="18">
        <v>44712</v>
      </c>
      <c r="P36" s="17">
        <v>36</v>
      </c>
      <c r="Q36" s="17"/>
      <c r="R36" s="17">
        <v>20</v>
      </c>
      <c r="S36" s="17"/>
      <c r="T36" s="17"/>
      <c r="U36" s="17"/>
      <c r="V36" s="17"/>
    </row>
    <row r="37" spans="2:22" ht="49.5" customHeight="1">
      <c r="B37" s="16" t="s">
        <v>84</v>
      </c>
      <c r="C37" s="30" t="s">
        <v>83</v>
      </c>
      <c r="D37" s="16">
        <v>300515740</v>
      </c>
      <c r="E37" s="16">
        <v>58701</v>
      </c>
      <c r="F37" s="16">
        <v>501616713</v>
      </c>
      <c r="G37" s="16">
        <v>20007573742</v>
      </c>
      <c r="H37" s="31" t="s">
        <v>37</v>
      </c>
      <c r="I37" s="16" t="s">
        <v>46</v>
      </c>
      <c r="J37" s="16" t="s">
        <v>46</v>
      </c>
      <c r="K37" s="33">
        <v>1348800</v>
      </c>
      <c r="L37" s="33">
        <v>902265</v>
      </c>
      <c r="M37" s="33">
        <v>658993</v>
      </c>
      <c r="N37" s="33">
        <f t="shared" si="3"/>
        <v>2910058</v>
      </c>
      <c r="O37" s="18">
        <v>44712</v>
      </c>
      <c r="P37" s="17">
        <v>63</v>
      </c>
      <c r="Q37" s="17">
        <v>10</v>
      </c>
      <c r="R37" s="17">
        <v>100</v>
      </c>
      <c r="S37" s="17"/>
      <c r="T37" s="17"/>
      <c r="U37" s="17"/>
      <c r="V37" s="17"/>
    </row>
    <row r="38" spans="2:22" ht="49.5" customHeight="1">
      <c r="B38" s="16" t="s">
        <v>84</v>
      </c>
      <c r="C38" s="30" t="s">
        <v>83</v>
      </c>
      <c r="D38" s="16">
        <v>300515740</v>
      </c>
      <c r="E38" s="16">
        <v>60013</v>
      </c>
      <c r="F38" s="16">
        <v>500940037</v>
      </c>
      <c r="G38" s="16">
        <v>20004645173</v>
      </c>
      <c r="H38" s="31" t="s">
        <v>76</v>
      </c>
      <c r="I38" s="16" t="s">
        <v>46</v>
      </c>
      <c r="J38" s="16" t="s">
        <v>58</v>
      </c>
      <c r="K38" s="33">
        <v>538429.6741214058</v>
      </c>
      <c r="L38" s="33">
        <v>802504.3258785942</v>
      </c>
      <c r="M38" s="33">
        <v>0</v>
      </c>
      <c r="N38" s="33">
        <f t="shared" si="3"/>
        <v>1340934</v>
      </c>
      <c r="O38" s="18">
        <v>44712</v>
      </c>
      <c r="P38" s="17"/>
      <c r="Q38" s="17"/>
      <c r="R38" s="17"/>
      <c r="S38" s="17">
        <v>30</v>
      </c>
      <c r="T38" s="17">
        <v>20</v>
      </c>
      <c r="U38" s="17"/>
      <c r="V38" s="17"/>
    </row>
    <row r="39" spans="2:22" ht="49.5" customHeight="1">
      <c r="B39" s="16" t="s">
        <v>84</v>
      </c>
      <c r="C39" s="30" t="s">
        <v>83</v>
      </c>
      <c r="D39" s="16">
        <v>300515740</v>
      </c>
      <c r="E39" s="16">
        <v>61100</v>
      </c>
      <c r="F39" s="16">
        <v>501155490</v>
      </c>
      <c r="G39" s="16">
        <v>20010277600</v>
      </c>
      <c r="H39" s="31" t="s">
        <v>38</v>
      </c>
      <c r="I39" s="16" t="s">
        <v>46</v>
      </c>
      <c r="J39" s="16" t="s">
        <v>51</v>
      </c>
      <c r="K39" s="33">
        <v>898173</v>
      </c>
      <c r="L39" s="33">
        <v>224544</v>
      </c>
      <c r="M39" s="33">
        <v>163500</v>
      </c>
      <c r="N39" s="33">
        <f t="shared" si="3"/>
        <v>1286217</v>
      </c>
      <c r="O39" s="18">
        <v>44713</v>
      </c>
      <c r="P39" s="17"/>
      <c r="Q39" s="17"/>
      <c r="R39" s="17"/>
      <c r="S39" s="17"/>
      <c r="T39" s="17">
        <v>30</v>
      </c>
      <c r="U39" s="17"/>
      <c r="V39" s="17"/>
    </row>
    <row r="40" spans="2:22" ht="49.5" customHeight="1">
      <c r="B40" s="16" t="s">
        <v>84</v>
      </c>
      <c r="C40" s="30" t="s">
        <v>83</v>
      </c>
      <c r="D40" s="16">
        <v>300515740</v>
      </c>
      <c r="E40" s="16">
        <v>63801</v>
      </c>
      <c r="F40" s="16">
        <v>501537864</v>
      </c>
      <c r="G40" s="16">
        <v>20007305670</v>
      </c>
      <c r="H40" s="31" t="s">
        <v>39</v>
      </c>
      <c r="I40" s="16" t="s">
        <v>46</v>
      </c>
      <c r="J40" s="16" t="s">
        <v>64</v>
      </c>
      <c r="K40" s="33">
        <v>592856</v>
      </c>
      <c r="L40" s="33">
        <v>197619</v>
      </c>
      <c r="M40" s="33">
        <v>0</v>
      </c>
      <c r="N40" s="33">
        <f t="shared" si="3"/>
        <v>790475</v>
      </c>
      <c r="O40" s="18">
        <v>44712</v>
      </c>
      <c r="P40" s="17">
        <v>62</v>
      </c>
      <c r="Q40" s="17">
        <v>10</v>
      </c>
      <c r="R40" s="17"/>
      <c r="S40" s="17"/>
      <c r="T40" s="17"/>
      <c r="U40" s="17"/>
      <c r="V40" s="17"/>
    </row>
    <row r="41" spans="2:22" ht="49.5" customHeight="1">
      <c r="B41" s="16" t="s">
        <v>84</v>
      </c>
      <c r="C41" s="30" t="s">
        <v>83</v>
      </c>
      <c r="D41" s="16">
        <v>300515740</v>
      </c>
      <c r="E41" s="16">
        <v>64000</v>
      </c>
      <c r="F41" s="16">
        <v>504888480</v>
      </c>
      <c r="G41" s="16">
        <v>20003817515</v>
      </c>
      <c r="H41" s="31" t="s">
        <v>40</v>
      </c>
      <c r="I41" s="16" t="s">
        <v>46</v>
      </c>
      <c r="J41" s="16" t="s">
        <v>65</v>
      </c>
      <c r="K41" s="33">
        <v>855000</v>
      </c>
      <c r="L41" s="33">
        <v>338144</v>
      </c>
      <c r="M41" s="33">
        <v>314356</v>
      </c>
      <c r="N41" s="33">
        <f t="shared" si="3"/>
        <v>1507500</v>
      </c>
      <c r="O41" s="18">
        <v>44711</v>
      </c>
      <c r="P41" s="17">
        <v>30</v>
      </c>
      <c r="Q41" s="17">
        <v>15</v>
      </c>
      <c r="R41" s="17">
        <v>20</v>
      </c>
      <c r="S41" s="17"/>
      <c r="T41" s="17"/>
      <c r="U41" s="17"/>
      <c r="V41" s="17"/>
    </row>
    <row r="42" spans="2:22" ht="49.5" customHeight="1">
      <c r="B42" s="16" t="s">
        <v>84</v>
      </c>
      <c r="C42" s="30" t="s">
        <v>83</v>
      </c>
      <c r="D42" s="16">
        <v>300515740</v>
      </c>
      <c r="E42" s="16">
        <v>70900</v>
      </c>
      <c r="F42" s="16">
        <v>504321552</v>
      </c>
      <c r="G42" s="16">
        <v>20018579182</v>
      </c>
      <c r="H42" s="31" t="s">
        <v>16</v>
      </c>
      <c r="I42" s="16" t="s">
        <v>46</v>
      </c>
      <c r="J42" s="16" t="s">
        <v>46</v>
      </c>
      <c r="K42" s="33">
        <v>82250</v>
      </c>
      <c r="L42" s="33">
        <v>90217</v>
      </c>
      <c r="M42" s="33">
        <v>0</v>
      </c>
      <c r="N42" s="33">
        <f aca="true" t="shared" si="4" ref="N42:N49">K42+L42+M42</f>
        <v>172467</v>
      </c>
      <c r="O42" s="18">
        <v>44713</v>
      </c>
      <c r="P42" s="17"/>
      <c r="Q42" s="17">
        <v>25</v>
      </c>
      <c r="R42" s="17">
        <v>51</v>
      </c>
      <c r="S42" s="17"/>
      <c r="T42" s="17"/>
      <c r="U42" s="17"/>
      <c r="V42" s="17"/>
    </row>
    <row r="43" spans="2:22" ht="49.5" customHeight="1">
      <c r="B43" s="16" t="s">
        <v>84</v>
      </c>
      <c r="C43" s="30" t="s">
        <v>83</v>
      </c>
      <c r="D43" s="16">
        <v>300515740</v>
      </c>
      <c r="E43" s="16">
        <v>74700</v>
      </c>
      <c r="F43" s="16">
        <v>502795484</v>
      </c>
      <c r="G43" s="16">
        <v>20006224900</v>
      </c>
      <c r="H43" s="31" t="s">
        <v>41</v>
      </c>
      <c r="I43" s="16" t="s">
        <v>46</v>
      </c>
      <c r="J43" s="16" t="s">
        <v>66</v>
      </c>
      <c r="K43" s="33">
        <v>357000</v>
      </c>
      <c r="L43" s="33">
        <v>357550</v>
      </c>
      <c r="M43" s="33">
        <v>63250</v>
      </c>
      <c r="N43" s="33">
        <f t="shared" si="4"/>
        <v>777800</v>
      </c>
      <c r="O43" s="18">
        <v>44712</v>
      </c>
      <c r="P43" s="17">
        <v>19</v>
      </c>
      <c r="Q43" s="17"/>
      <c r="R43" s="17">
        <v>10</v>
      </c>
      <c r="S43" s="17"/>
      <c r="T43" s="17"/>
      <c r="U43" s="17"/>
      <c r="V43" s="17"/>
    </row>
    <row r="44" spans="2:22" ht="49.5" customHeight="1">
      <c r="B44" s="16" t="s">
        <v>84</v>
      </c>
      <c r="C44" s="30" t="s">
        <v>83</v>
      </c>
      <c r="D44" s="16">
        <v>300515740</v>
      </c>
      <c r="E44" s="16">
        <v>74701</v>
      </c>
      <c r="F44" s="16">
        <v>507070135</v>
      </c>
      <c r="G44" s="16">
        <v>20018112109</v>
      </c>
      <c r="H44" s="31" t="s">
        <v>42</v>
      </c>
      <c r="I44" s="16" t="s">
        <v>46</v>
      </c>
      <c r="J44" s="16" t="s">
        <v>55</v>
      </c>
      <c r="K44" s="33">
        <v>307000</v>
      </c>
      <c r="L44" s="33">
        <v>111139</v>
      </c>
      <c r="M44" s="33">
        <v>0</v>
      </c>
      <c r="N44" s="33">
        <f t="shared" si="4"/>
        <v>418139</v>
      </c>
      <c r="O44" s="18">
        <v>44712</v>
      </c>
      <c r="P44" s="17">
        <v>40</v>
      </c>
      <c r="Q44" s="17"/>
      <c r="R44" s="17"/>
      <c r="S44" s="17"/>
      <c r="T44" s="17"/>
      <c r="U44" s="17"/>
      <c r="V44" s="17"/>
    </row>
    <row r="45" spans="2:22" ht="49.5" customHeight="1">
      <c r="B45" s="16" t="s">
        <v>84</v>
      </c>
      <c r="C45" s="30" t="s">
        <v>83</v>
      </c>
      <c r="D45" s="16">
        <v>300515740</v>
      </c>
      <c r="E45" s="16">
        <v>76403</v>
      </c>
      <c r="F45" s="16">
        <v>500852472</v>
      </c>
      <c r="G45" s="16">
        <v>20010180748</v>
      </c>
      <c r="H45" s="31" t="s">
        <v>43</v>
      </c>
      <c r="I45" s="16" t="s">
        <v>46</v>
      </c>
      <c r="J45" s="16" t="s">
        <v>57</v>
      </c>
      <c r="K45" s="33">
        <v>1395000</v>
      </c>
      <c r="L45" s="33">
        <v>349146</v>
      </c>
      <c r="M45" s="33">
        <v>0</v>
      </c>
      <c r="N45" s="33">
        <f t="shared" si="4"/>
        <v>1744146</v>
      </c>
      <c r="O45" s="18">
        <v>44712</v>
      </c>
      <c r="P45" s="17">
        <v>44</v>
      </c>
      <c r="Q45" s="17">
        <v>30</v>
      </c>
      <c r="R45" s="17">
        <v>30</v>
      </c>
      <c r="S45" s="17"/>
      <c r="T45" s="17"/>
      <c r="U45" s="17"/>
      <c r="V45" s="17"/>
    </row>
    <row r="46" spans="2:22" ht="49.5" customHeight="1">
      <c r="B46" s="16" t="s">
        <v>84</v>
      </c>
      <c r="C46" s="30" t="s">
        <v>83</v>
      </c>
      <c r="D46" s="16">
        <v>300515740</v>
      </c>
      <c r="E46" s="16">
        <v>79100</v>
      </c>
      <c r="F46" s="16">
        <v>502747129</v>
      </c>
      <c r="G46" s="16">
        <v>20007513590</v>
      </c>
      <c r="H46" s="31" t="s">
        <v>17</v>
      </c>
      <c r="I46" s="16" t="s">
        <v>46</v>
      </c>
      <c r="J46" s="16" t="s">
        <v>47</v>
      </c>
      <c r="K46" s="33">
        <v>257005</v>
      </c>
      <c r="L46" s="33">
        <v>171336</v>
      </c>
      <c r="M46" s="33">
        <v>88414</v>
      </c>
      <c r="N46" s="33">
        <f t="shared" si="4"/>
        <v>516755</v>
      </c>
      <c r="O46" s="18">
        <v>44712</v>
      </c>
      <c r="P46" s="17">
        <v>11</v>
      </c>
      <c r="Q46" s="17"/>
      <c r="R46" s="17"/>
      <c r="S46" s="17"/>
      <c r="T46" s="17"/>
      <c r="U46" s="17"/>
      <c r="V46" s="17"/>
    </row>
    <row r="47" spans="2:22" ht="49.5" customHeight="1">
      <c r="B47" s="16" t="s">
        <v>84</v>
      </c>
      <c r="C47" s="30" t="s">
        <v>83</v>
      </c>
      <c r="D47" s="16">
        <v>300515740</v>
      </c>
      <c r="E47" s="16">
        <v>79302</v>
      </c>
      <c r="F47" s="16">
        <v>513247718</v>
      </c>
      <c r="G47" s="16">
        <v>25132477183</v>
      </c>
      <c r="H47" s="31" t="s">
        <v>44</v>
      </c>
      <c r="I47" s="16" t="s">
        <v>46</v>
      </c>
      <c r="J47" s="16" t="s">
        <v>46</v>
      </c>
      <c r="K47" s="33">
        <v>514250</v>
      </c>
      <c r="L47" s="33">
        <v>250424</v>
      </c>
      <c r="M47" s="33">
        <v>0</v>
      </c>
      <c r="N47" s="33">
        <f t="shared" si="4"/>
        <v>764674</v>
      </c>
      <c r="O47" s="18">
        <v>44713</v>
      </c>
      <c r="P47" s="17"/>
      <c r="Q47" s="17"/>
      <c r="R47" s="17"/>
      <c r="S47" s="17">
        <v>30</v>
      </c>
      <c r="T47" s="17"/>
      <c r="U47" s="17"/>
      <c r="V47" s="17"/>
    </row>
    <row r="48" spans="2:22" ht="49.5" customHeight="1">
      <c r="B48" s="16" t="s">
        <v>84</v>
      </c>
      <c r="C48" s="30" t="s">
        <v>83</v>
      </c>
      <c r="D48" s="16">
        <v>300515740</v>
      </c>
      <c r="E48" s="16">
        <v>80300</v>
      </c>
      <c r="F48" s="16">
        <v>501564950</v>
      </c>
      <c r="G48" s="16">
        <v>20005123828</v>
      </c>
      <c r="H48" s="31" t="s">
        <v>77</v>
      </c>
      <c r="I48" s="16" t="s">
        <v>46</v>
      </c>
      <c r="J48" s="16" t="s">
        <v>46</v>
      </c>
      <c r="K48" s="33">
        <v>663277.1209158368</v>
      </c>
      <c r="L48" s="33">
        <v>1004715.8790841632</v>
      </c>
      <c r="M48" s="33">
        <v>0</v>
      </c>
      <c r="N48" s="33">
        <f t="shared" si="4"/>
        <v>1667993</v>
      </c>
      <c r="O48" s="18">
        <v>44712</v>
      </c>
      <c r="P48" s="17"/>
      <c r="Q48" s="17"/>
      <c r="R48" s="17">
        <v>30</v>
      </c>
      <c r="S48" s="17">
        <v>36</v>
      </c>
      <c r="T48" s="17">
        <v>24</v>
      </c>
      <c r="U48" s="17"/>
      <c r="V48" s="17"/>
    </row>
    <row r="49" spans="2:22" ht="49.5" customHeight="1">
      <c r="B49" s="16" t="s">
        <v>84</v>
      </c>
      <c r="C49" s="30" t="s">
        <v>83</v>
      </c>
      <c r="D49" s="16">
        <v>300515740</v>
      </c>
      <c r="E49" s="16">
        <v>81602</v>
      </c>
      <c r="F49" s="16">
        <v>502750740</v>
      </c>
      <c r="G49" s="16">
        <v>20006227654</v>
      </c>
      <c r="H49" s="31" t="s">
        <v>45</v>
      </c>
      <c r="I49" s="16" t="s">
        <v>46</v>
      </c>
      <c r="J49" s="16" t="s">
        <v>63</v>
      </c>
      <c r="K49" s="33">
        <v>36000</v>
      </c>
      <c r="L49" s="33">
        <v>12000</v>
      </c>
      <c r="M49" s="33">
        <v>30350</v>
      </c>
      <c r="N49" s="33">
        <f t="shared" si="4"/>
        <v>78350</v>
      </c>
      <c r="O49" s="18">
        <v>44714</v>
      </c>
      <c r="P49" s="17"/>
      <c r="Q49" s="17"/>
      <c r="R49" s="17">
        <v>30</v>
      </c>
      <c r="S49" s="17"/>
      <c r="T49" s="17"/>
      <c r="U49" s="17"/>
      <c r="V49" s="17"/>
    </row>
    <row r="50" spans="2:22" ht="21">
      <c r="B50" s="20"/>
      <c r="C50" s="20"/>
      <c r="D50" s="20"/>
      <c r="E50" s="21">
        <f>COUNT(E11:E49)</f>
        <v>39</v>
      </c>
      <c r="F50" s="21"/>
      <c r="G50" s="21"/>
      <c r="H50" s="23"/>
      <c r="I50" s="21"/>
      <c r="J50" s="21"/>
      <c r="K50" s="34">
        <f>SUM(K11:K49)</f>
        <v>21603001.90609842</v>
      </c>
      <c r="L50" s="34">
        <f>SUM(L11:L49)</f>
        <v>12051990.093901578</v>
      </c>
      <c r="M50" s="34">
        <f>SUM(M11:M49)</f>
        <v>3657042</v>
      </c>
      <c r="N50" s="34">
        <f>SUM(N11:N49)</f>
        <v>37312034</v>
      </c>
      <c r="O50" s="22"/>
      <c r="P50" s="35">
        <f aca="true" t="shared" si="5" ref="P50:V50">SUM(P11:P49)</f>
        <v>806</v>
      </c>
      <c r="Q50" s="35">
        <f t="shared" si="5"/>
        <v>315</v>
      </c>
      <c r="R50" s="35">
        <f t="shared" si="5"/>
        <v>916</v>
      </c>
      <c r="S50" s="35">
        <f t="shared" si="5"/>
        <v>281</v>
      </c>
      <c r="T50" s="35">
        <f t="shared" si="5"/>
        <v>295</v>
      </c>
      <c r="U50" s="35">
        <f t="shared" si="5"/>
        <v>0</v>
      </c>
      <c r="V50" s="35">
        <f t="shared" si="5"/>
        <v>0</v>
      </c>
    </row>
    <row r="51" spans="3:4" ht="17.25">
      <c r="C51" s="29"/>
      <c r="D51" s="28"/>
    </row>
  </sheetData>
  <sheetProtection formatCells="0" formatColumns="0" autoFilter="0"/>
  <autoFilter ref="A10:V50">
    <sortState ref="A11:V51">
      <sortCondition sortBy="value" ref="E11:E51"/>
    </sortState>
  </autoFilter>
  <conditionalFormatting sqref="C11 C13 C28:C49 C16:C25 D11:D49 B11:B49">
    <cfRule type="cellIs" priority="980" dxfId="0" operator="equal" stopIfTrue="1">
      <formula>"x"</formula>
    </cfRule>
  </conditionalFormatting>
  <conditionalFormatting sqref="D51">
    <cfRule type="cellIs" priority="741" dxfId="0" operator="equal" stopIfTrue="1">
      <formula>"x"</formula>
    </cfRule>
  </conditionalFormatting>
  <conditionalFormatting sqref="D51">
    <cfRule type="cellIs" priority="740" dxfId="0" operator="equal" stopIfTrue="1">
      <formula>"x"</formula>
    </cfRule>
  </conditionalFormatting>
  <conditionalFormatting sqref="C12">
    <cfRule type="cellIs" priority="424" dxfId="0" operator="equal" stopIfTrue="1">
      <formula>"x"</formula>
    </cfRule>
  </conditionalFormatting>
  <conditionalFormatting sqref="C14">
    <cfRule type="cellIs" priority="423" dxfId="0" operator="equal" stopIfTrue="1">
      <formula>"x"</formula>
    </cfRule>
  </conditionalFormatting>
  <conditionalFormatting sqref="C15">
    <cfRule type="cellIs" priority="422" dxfId="0" operator="equal" stopIfTrue="1">
      <formula>"x"</formula>
    </cfRule>
  </conditionalFormatting>
  <conditionalFormatting sqref="C26">
    <cfRule type="cellIs" priority="421" dxfId="0" operator="equal" stopIfTrue="1">
      <formula>"x"</formula>
    </cfRule>
  </conditionalFormatting>
  <conditionalFormatting sqref="C27">
    <cfRule type="cellIs" priority="420" dxfId="0" operator="equal" stopIfTrue="1">
      <formula>"x"</formula>
    </cfRule>
  </conditionalFormatting>
  <conditionalFormatting sqref="C51">
    <cfRule type="cellIs" priority="3" dxfId="0" operator="equal" stopIfTrue="1">
      <formula>"x"</formula>
    </cfRule>
  </conditionalFormatting>
  <conditionalFormatting sqref="C51">
    <cfRule type="cellIs" priority="2" dxfId="0" operator="equal" stopIfTrue="1">
      <formula>"x"</formula>
    </cfRule>
  </conditionalFormatting>
  <conditionalFormatting sqref="C51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51:D51 B11:D49">
      <formula1>x</formula1>
    </dataValidation>
  </dataValidation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Miguel.N.Gomes</cp:lastModifiedBy>
  <cp:lastPrinted>2022-11-04T11:29:41Z</cp:lastPrinted>
  <dcterms:created xsi:type="dcterms:W3CDTF">2008-12-18T15:42:31Z</dcterms:created>
  <dcterms:modified xsi:type="dcterms:W3CDTF">2022-11-23T17:03:04Z</dcterms:modified>
  <cp:category/>
  <cp:version/>
  <cp:contentType/>
  <cp:contentStatus/>
</cp:coreProperties>
</file>