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3.0'!$A$10:$V$27</definedName>
    <definedName name="_xlnm.Print_Area" localSheetId="1">'PARES 3.0'!$A$1:$V$13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<sst xmlns="http://schemas.openxmlformats.org/spreadsheetml/2006/main" count="103" uniqueCount="47">
  <si>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</si>
  <si>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</si>
  <si>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</si>
  <si>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</si>
  <si>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</si>
  <si>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</si>
  <si>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</si>
  <si>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</si>
  <si>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</si>
  <si>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</si>
  <si>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</si>
  <si>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</si>
  <si>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CENTRO SOCIAL PAROQUIAL DE SÃO PEDRO DE LOUREIRO</t>
  </si>
  <si>
    <t>CENTRO SOCIAL PAROQUIAL PADRE SEBASTIÃO ESTEVES DE VILA POUCA DE AGUIAR</t>
  </si>
  <si>
    <t>SANTA CASA DA MISERICORDIA DE VILA REAL</t>
  </si>
  <si>
    <t>ASSOCIAÇÃO 2000 DE APOIO AO DESENVOLVIMENTO - A2000</t>
  </si>
  <si>
    <t>LAR DE NOSSA SENHORA DAS DORES</t>
  </si>
  <si>
    <t>CENTRO SOCIAL E PAROQUIAL DE ANDRÃES</t>
  </si>
  <si>
    <t>ASSOCIAÇÃO FLÔR DO TÂMEGA PARA APOIO A DEFICIENTES</t>
  </si>
  <si>
    <t>ASSOCIAÇÃO DE SÃO TIAGO DE VILA CHÃ</t>
  </si>
  <si>
    <t>IRMANDADE DA SANTA CASA DA MISERICORDIA DE MONTALEGRE</t>
  </si>
  <si>
    <t>CERCIMONT - COOPERATIVA DE EDUCAÇÃO, REABILITAÇÃO, CAPACITAÇÃO E INCLUSÃO DE MONTALEGRE, COOPERATIVA DE RESPONSABILIDADE LIMITADA</t>
  </si>
  <si>
    <t>CENTRO SOCIAL E PAROQUIAL DE ABAÇAS</t>
  </si>
  <si>
    <t>STA CASA MISERICORDIA ALIJO</t>
  </si>
  <si>
    <t>ASSOCIACAO SOLIDARIEDADE SOCIAL S. PEDRO</t>
  </si>
  <si>
    <t>CASA DO POVO DE VILARINHO DOS FREIRES</t>
  </si>
  <si>
    <t>FUNDAÇÃO ABRIGO BERTA MONTALVÃO</t>
  </si>
  <si>
    <t>VILA REAL</t>
  </si>
  <si>
    <t>PESO DA RÉGUA</t>
  </si>
  <si>
    <t>VILA POUCA DE AGUIAR</t>
  </si>
  <si>
    <t>CHAVES</t>
  </si>
  <si>
    <t>ALIJÓ</t>
  </si>
  <si>
    <t>MONTALEGRE</t>
  </si>
  <si>
    <t>VALPAÇOS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</si>
  <si>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</si>
  <si>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</si>
  <si>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</si>
  <si>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</si>
  <si>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</si>
  <si>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</si>
  <si>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</si>
  <si>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</si>
  <si>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</si>
  <si>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</si>
  <si>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</si>
  <si>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Elvira Cármen Carvalho</t>
  </si>
  <si>
    <t>ISS-VReal-PARES@seg-social.pt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</si>
</sst>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34" borderId="0" xfId="48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7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showZeros="0" tabSelected="1" zoomScale="70" zoomScaleNormal="70" zoomScaleSheetLayoutView="50" zoomScalePageLayoutView="0" workbookViewId="0" topLeftCell="A1">
      <pane xSplit="7" ySplit="10" topLeftCell="H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31" sqref="D31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42</v>
      </c>
      <c r="C10" s="24" t="s">
        <v>43</v>
      </c>
      <c r="D10" s="24" t="s">
        <v>44</v>
      </c>
      <c r="E10" s="24" t="s">
        <v>41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40</v>
      </c>
      <c r="N10" s="25" t="s">
        <v>2</v>
      </c>
      <c r="O10" s="26" t="s">
        <v>6</v>
      </c>
      <c r="P10" s="27" t="s">
        <v>34</v>
      </c>
      <c r="Q10" s="27" t="s">
        <v>35</v>
      </c>
      <c r="R10" s="27" t="s">
        <v>36</v>
      </c>
      <c r="S10" s="27" t="s">
        <v>37</v>
      </c>
      <c r="T10" s="27" t="s">
        <v>38</v>
      </c>
      <c r="U10" s="27" t="s">
        <v>39</v>
      </c>
      <c r="V10" s="27" t="s">
        <v>9</v>
      </c>
    </row>
    <row r="11" spans="2:22" ht="49.5" customHeight="1">
      <c r="B11" s="16" t="s">
        <v>45</v>
      </c>
      <c r="C11" s="29" t="s">
        <v>46</v>
      </c>
      <c r="D11" s="16">
        <v>300522514</v>
      </c>
      <c r="E11" s="16">
        <v>28002</v>
      </c>
      <c r="F11" s="16">
        <v>505045125</v>
      </c>
      <c r="G11" s="16">
        <v>20009961935</v>
      </c>
      <c r="H11" s="30" t="s">
        <v>15</v>
      </c>
      <c r="I11" s="16" t="s">
        <v>27</v>
      </c>
      <c r="J11" s="16" t="s">
        <v>28</v>
      </c>
      <c r="K11" s="31">
        <v>1836272</v>
      </c>
      <c r="L11" s="31">
        <v>459068</v>
      </c>
      <c r="M11" s="31">
        <v>0</v>
      </c>
      <c r="N11" s="31">
        <f aca="true" t="shared" si="0" ref="N11:N26">K11+L11+M11</f>
        <v>2295340</v>
      </c>
      <c r="O11" s="18">
        <v>44770</v>
      </c>
      <c r="P11" s="17"/>
      <c r="Q11" s="17"/>
      <c r="R11" s="17"/>
      <c r="S11" s="17">
        <v>30</v>
      </c>
      <c r="T11" s="17">
        <v>60</v>
      </c>
      <c r="U11" s="17">
        <v>5</v>
      </c>
      <c r="V11" s="17"/>
    </row>
    <row r="12" spans="2:22" ht="49.5" customHeight="1">
      <c r="B12" s="16" t="s">
        <v>45</v>
      </c>
      <c r="C12" s="29" t="s">
        <v>46</v>
      </c>
      <c r="D12" s="16">
        <v>300522514</v>
      </c>
      <c r="E12" s="16">
        <v>30302</v>
      </c>
      <c r="F12" s="16">
        <v>501138250</v>
      </c>
      <c r="G12" s="16">
        <v>20008883676</v>
      </c>
      <c r="H12" s="30" t="s">
        <v>16</v>
      </c>
      <c r="I12" s="16" t="s">
        <v>27</v>
      </c>
      <c r="J12" s="16" t="s">
        <v>27</v>
      </c>
      <c r="K12" s="31">
        <v>1796618</v>
      </c>
      <c r="L12" s="31">
        <v>1356770</v>
      </c>
      <c r="M12" s="31">
        <v>0</v>
      </c>
      <c r="N12" s="31">
        <f t="shared" si="0"/>
        <v>3153388</v>
      </c>
      <c r="O12" s="18">
        <v>44770</v>
      </c>
      <c r="P12" s="17">
        <v>87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45</v>
      </c>
      <c r="C13" s="29" t="s">
        <v>46</v>
      </c>
      <c r="D13" s="16">
        <v>300522514</v>
      </c>
      <c r="E13" s="16">
        <v>31016</v>
      </c>
      <c r="F13" s="16">
        <v>504249754</v>
      </c>
      <c r="G13" s="16">
        <v>20003300986</v>
      </c>
      <c r="H13" s="30" t="s">
        <v>17</v>
      </c>
      <c r="I13" s="16" t="s">
        <v>27</v>
      </c>
      <c r="J13" s="16" t="s">
        <v>27</v>
      </c>
      <c r="K13" s="31">
        <v>771344</v>
      </c>
      <c r="L13" s="31">
        <v>192836</v>
      </c>
      <c r="M13" s="31">
        <v>0</v>
      </c>
      <c r="N13" s="31">
        <f t="shared" si="0"/>
        <v>964180</v>
      </c>
      <c r="O13" s="18">
        <v>44770</v>
      </c>
      <c r="P13" s="17">
        <v>33</v>
      </c>
      <c r="Q13" s="17"/>
      <c r="R13" s="17">
        <v>10</v>
      </c>
      <c r="S13" s="17"/>
      <c r="T13" s="17"/>
      <c r="U13" s="17"/>
      <c r="V13" s="17"/>
    </row>
    <row r="14" spans="2:22" ht="49.5" customHeight="1">
      <c r="B14" s="16" t="s">
        <v>45</v>
      </c>
      <c r="C14" s="29" t="s">
        <v>46</v>
      </c>
      <c r="D14" s="16">
        <v>300522514</v>
      </c>
      <c r="E14" s="16">
        <v>36602</v>
      </c>
      <c r="F14" s="16">
        <v>504229265</v>
      </c>
      <c r="G14" s="16">
        <v>20003962598</v>
      </c>
      <c r="H14" s="30" t="s">
        <v>18</v>
      </c>
      <c r="I14" s="16" t="s">
        <v>27</v>
      </c>
      <c r="J14" s="16" t="s">
        <v>30</v>
      </c>
      <c r="K14" s="31">
        <v>723422</v>
      </c>
      <c r="L14" s="31">
        <v>180857</v>
      </c>
      <c r="M14" s="31">
        <v>0</v>
      </c>
      <c r="N14" s="31">
        <f t="shared" si="0"/>
        <v>904279</v>
      </c>
      <c r="O14" s="18">
        <v>44770</v>
      </c>
      <c r="P14" s="17"/>
      <c r="Q14" s="17"/>
      <c r="R14" s="17">
        <v>50</v>
      </c>
      <c r="S14" s="17"/>
      <c r="T14" s="17">
        <v>25</v>
      </c>
      <c r="U14" s="17"/>
      <c r="V14" s="17"/>
    </row>
    <row r="15" spans="2:22" ht="49.5" customHeight="1">
      <c r="B15" s="16" t="s">
        <v>45</v>
      </c>
      <c r="C15" s="29" t="s">
        <v>46</v>
      </c>
      <c r="D15" s="16">
        <v>300522514</v>
      </c>
      <c r="E15" s="16">
        <v>41310</v>
      </c>
      <c r="F15" s="16">
        <v>502741937</v>
      </c>
      <c r="G15" s="16">
        <v>20010089249</v>
      </c>
      <c r="H15" s="30" t="s">
        <v>19</v>
      </c>
      <c r="I15" s="16" t="s">
        <v>27</v>
      </c>
      <c r="J15" s="16" t="s">
        <v>31</v>
      </c>
      <c r="K15" s="31">
        <v>84945</v>
      </c>
      <c r="L15" s="31">
        <v>26190</v>
      </c>
      <c r="M15" s="31">
        <v>30340</v>
      </c>
      <c r="N15" s="31">
        <f t="shared" si="0"/>
        <v>141475</v>
      </c>
      <c r="O15" s="18">
        <v>44770</v>
      </c>
      <c r="P15" s="17"/>
      <c r="Q15" s="17">
        <v>9</v>
      </c>
      <c r="R15" s="17">
        <v>24</v>
      </c>
      <c r="S15" s="17"/>
      <c r="T15" s="17"/>
      <c r="U15" s="17"/>
      <c r="V15" s="17"/>
    </row>
    <row r="16" spans="2:22" ht="49.5" customHeight="1">
      <c r="B16" s="16" t="s">
        <v>45</v>
      </c>
      <c r="C16" s="29" t="s">
        <v>46</v>
      </c>
      <c r="D16" s="16">
        <v>300522514</v>
      </c>
      <c r="E16" s="16">
        <v>42014</v>
      </c>
      <c r="F16" s="16">
        <v>501745963</v>
      </c>
      <c r="G16" s="16">
        <v>20004509465</v>
      </c>
      <c r="H16" s="30" t="s">
        <v>20</v>
      </c>
      <c r="I16" s="16" t="s">
        <v>27</v>
      </c>
      <c r="J16" s="16" t="s">
        <v>32</v>
      </c>
      <c r="K16" s="31">
        <v>319901</v>
      </c>
      <c r="L16" s="31">
        <v>79977</v>
      </c>
      <c r="M16" s="31">
        <v>0</v>
      </c>
      <c r="N16" s="31">
        <f t="shared" si="0"/>
        <v>399878</v>
      </c>
      <c r="O16" s="18">
        <v>44770</v>
      </c>
      <c r="P16" s="17">
        <v>60</v>
      </c>
      <c r="Q16" s="17"/>
      <c r="R16" s="17">
        <v>20</v>
      </c>
      <c r="S16" s="17"/>
      <c r="T16" s="17"/>
      <c r="U16" s="17"/>
      <c r="V16" s="17"/>
    </row>
    <row r="17" spans="2:22" ht="49.5" customHeight="1">
      <c r="B17" s="16" t="s">
        <v>45</v>
      </c>
      <c r="C17" s="29" t="s">
        <v>46</v>
      </c>
      <c r="D17" s="16">
        <v>300522514</v>
      </c>
      <c r="E17" s="16">
        <v>50204</v>
      </c>
      <c r="F17" s="16">
        <v>509959237</v>
      </c>
      <c r="G17" s="16">
        <v>25099592375</v>
      </c>
      <c r="H17" s="30" t="s">
        <v>21</v>
      </c>
      <c r="I17" s="16" t="s">
        <v>27</v>
      </c>
      <c r="J17" s="16" t="s">
        <v>32</v>
      </c>
      <c r="K17" s="31">
        <v>982642</v>
      </c>
      <c r="L17" s="31">
        <v>245661</v>
      </c>
      <c r="M17" s="31">
        <v>227023</v>
      </c>
      <c r="N17" s="31">
        <f t="shared" si="0"/>
        <v>1455326</v>
      </c>
      <c r="O17" s="18">
        <v>44770</v>
      </c>
      <c r="P17" s="17"/>
      <c r="Q17" s="17"/>
      <c r="R17" s="17"/>
      <c r="S17" s="17"/>
      <c r="T17" s="17">
        <v>30</v>
      </c>
      <c r="U17" s="17"/>
      <c r="V17" s="17"/>
    </row>
    <row r="18" spans="2:22" ht="49.5" customHeight="1">
      <c r="B18" s="16" t="s">
        <v>45</v>
      </c>
      <c r="C18" s="29" t="s">
        <v>46</v>
      </c>
      <c r="D18" s="16">
        <v>300522514</v>
      </c>
      <c r="E18" s="16">
        <v>52002</v>
      </c>
      <c r="F18" s="16">
        <v>509959237</v>
      </c>
      <c r="G18" s="16">
        <v>25099592375</v>
      </c>
      <c r="H18" s="30" t="s">
        <v>21</v>
      </c>
      <c r="I18" s="16" t="s">
        <v>27</v>
      </c>
      <c r="J18" s="16" t="s">
        <v>32</v>
      </c>
      <c r="K18" s="31">
        <v>616416</v>
      </c>
      <c r="L18" s="31">
        <v>154104</v>
      </c>
      <c r="M18" s="31">
        <v>50382</v>
      </c>
      <c r="N18" s="31">
        <f t="shared" si="0"/>
        <v>820902</v>
      </c>
      <c r="O18" s="18">
        <v>44770</v>
      </c>
      <c r="P18" s="17"/>
      <c r="Q18" s="17"/>
      <c r="R18" s="17"/>
      <c r="S18" s="17">
        <v>30</v>
      </c>
      <c r="T18" s="17"/>
      <c r="U18" s="17"/>
      <c r="V18" s="17"/>
    </row>
    <row r="19" spans="2:22" ht="49.5" customHeight="1">
      <c r="B19" s="16" t="s">
        <v>45</v>
      </c>
      <c r="C19" s="29" t="s">
        <v>46</v>
      </c>
      <c r="D19" s="16">
        <v>300522514</v>
      </c>
      <c r="E19" s="16">
        <v>55400</v>
      </c>
      <c r="F19" s="16">
        <v>501616659</v>
      </c>
      <c r="G19" s="16">
        <v>20004534443</v>
      </c>
      <c r="H19" s="30" t="s">
        <v>13</v>
      </c>
      <c r="I19" s="16" t="s">
        <v>27</v>
      </c>
      <c r="J19" s="16" t="s">
        <v>29</v>
      </c>
      <c r="K19" s="31">
        <v>171595</v>
      </c>
      <c r="L19" s="31">
        <v>57198</v>
      </c>
      <c r="M19" s="31">
        <v>0</v>
      </c>
      <c r="N19" s="31">
        <f t="shared" si="0"/>
        <v>228793</v>
      </c>
      <c r="O19" s="18">
        <v>44770</v>
      </c>
      <c r="P19" s="17"/>
      <c r="Q19" s="17"/>
      <c r="R19" s="17"/>
      <c r="S19" s="17">
        <v>18</v>
      </c>
      <c r="T19" s="17"/>
      <c r="U19" s="17"/>
      <c r="V19" s="17"/>
    </row>
    <row r="20" spans="2:22" ht="49.5" customHeight="1">
      <c r="B20" s="16" t="s">
        <v>45</v>
      </c>
      <c r="C20" s="29" t="s">
        <v>46</v>
      </c>
      <c r="D20" s="16">
        <v>300522514</v>
      </c>
      <c r="E20" s="16">
        <v>59602</v>
      </c>
      <c r="F20" s="16">
        <v>505181835</v>
      </c>
      <c r="G20" s="16">
        <v>20017105057</v>
      </c>
      <c r="H20" s="30" t="s">
        <v>22</v>
      </c>
      <c r="I20" s="16" t="s">
        <v>27</v>
      </c>
      <c r="J20" s="16" t="s">
        <v>27</v>
      </c>
      <c r="K20" s="31">
        <v>752044</v>
      </c>
      <c r="L20" s="31">
        <v>188011</v>
      </c>
      <c r="M20" s="31">
        <v>335225</v>
      </c>
      <c r="N20" s="31">
        <f t="shared" si="0"/>
        <v>1275280</v>
      </c>
      <c r="O20" s="18">
        <v>44770</v>
      </c>
      <c r="P20" s="17">
        <v>25</v>
      </c>
      <c r="Q20" s="17"/>
      <c r="R20" s="17">
        <v>50</v>
      </c>
      <c r="S20" s="17"/>
      <c r="T20" s="17"/>
      <c r="U20" s="17"/>
      <c r="V20" s="17"/>
    </row>
    <row r="21" spans="2:22" ht="49.5" customHeight="1">
      <c r="B21" s="16" t="s">
        <v>45</v>
      </c>
      <c r="C21" s="29" t="s">
        <v>46</v>
      </c>
      <c r="D21" s="16">
        <v>300522514</v>
      </c>
      <c r="E21" s="16">
        <v>60010</v>
      </c>
      <c r="F21" s="16">
        <v>501402713</v>
      </c>
      <c r="G21" s="16">
        <v>20004845804</v>
      </c>
      <c r="H21" s="30" t="s">
        <v>23</v>
      </c>
      <c r="I21" s="16" t="s">
        <v>27</v>
      </c>
      <c r="J21" s="16" t="s">
        <v>31</v>
      </c>
      <c r="K21" s="31">
        <v>542880</v>
      </c>
      <c r="L21" s="31">
        <v>151125</v>
      </c>
      <c r="M21" s="31">
        <v>4225</v>
      </c>
      <c r="N21" s="31">
        <f t="shared" si="0"/>
        <v>698230</v>
      </c>
      <c r="O21" s="18">
        <v>44770</v>
      </c>
      <c r="P21" s="17">
        <v>33</v>
      </c>
      <c r="Q21" s="17"/>
      <c r="R21" s="17">
        <v>40</v>
      </c>
      <c r="S21" s="17"/>
      <c r="T21" s="17"/>
      <c r="U21" s="17"/>
      <c r="V21" s="17"/>
    </row>
    <row r="22" spans="2:22" ht="49.5" customHeight="1">
      <c r="B22" s="16" t="s">
        <v>45</v>
      </c>
      <c r="C22" s="29" t="s">
        <v>46</v>
      </c>
      <c r="D22" s="16">
        <v>300522514</v>
      </c>
      <c r="E22" s="16">
        <v>62004</v>
      </c>
      <c r="F22" s="16">
        <v>504833243</v>
      </c>
      <c r="G22" s="16">
        <v>20007661730</v>
      </c>
      <c r="H22" s="30" t="s">
        <v>24</v>
      </c>
      <c r="I22" s="16" t="s">
        <v>27</v>
      </c>
      <c r="J22" s="16" t="s">
        <v>33</v>
      </c>
      <c r="K22" s="31">
        <v>1312455</v>
      </c>
      <c r="L22" s="31">
        <v>437485</v>
      </c>
      <c r="M22" s="31">
        <v>0</v>
      </c>
      <c r="N22" s="31">
        <f t="shared" si="0"/>
        <v>1749940</v>
      </c>
      <c r="O22" s="18">
        <v>44770</v>
      </c>
      <c r="P22" s="17">
        <v>58</v>
      </c>
      <c r="Q22" s="17"/>
      <c r="R22" s="17"/>
      <c r="S22" s="17"/>
      <c r="T22" s="17"/>
      <c r="U22" s="17"/>
      <c r="V22" s="17"/>
    </row>
    <row r="23" spans="2:22" ht="49.5" customHeight="1">
      <c r="B23" s="16" t="s">
        <v>45</v>
      </c>
      <c r="C23" s="29" t="s">
        <v>46</v>
      </c>
      <c r="D23" s="16">
        <v>300522514</v>
      </c>
      <c r="E23" s="16">
        <v>67500</v>
      </c>
      <c r="F23" s="16">
        <v>500843090</v>
      </c>
      <c r="G23" s="16">
        <v>20010181311</v>
      </c>
      <c r="H23" s="30" t="s">
        <v>14</v>
      </c>
      <c r="I23" s="16" t="s">
        <v>27</v>
      </c>
      <c r="J23" s="16" t="s">
        <v>27</v>
      </c>
      <c r="K23" s="31">
        <v>392494</v>
      </c>
      <c r="L23" s="31">
        <v>203241</v>
      </c>
      <c r="M23" s="31">
        <v>3032</v>
      </c>
      <c r="N23" s="31">
        <f t="shared" si="0"/>
        <v>598767</v>
      </c>
      <c r="O23" s="18">
        <v>44770</v>
      </c>
      <c r="P23" s="17">
        <v>64</v>
      </c>
      <c r="Q23" s="17">
        <v>7</v>
      </c>
      <c r="R23" s="17">
        <v>59</v>
      </c>
      <c r="S23" s="17"/>
      <c r="T23" s="17"/>
      <c r="U23" s="17"/>
      <c r="V23" s="17"/>
    </row>
    <row r="24" spans="2:22" ht="49.5" customHeight="1">
      <c r="B24" s="16" t="s">
        <v>45</v>
      </c>
      <c r="C24" s="29" t="s">
        <v>46</v>
      </c>
      <c r="D24" s="16">
        <v>300522514</v>
      </c>
      <c r="E24" s="16">
        <v>76801</v>
      </c>
      <c r="F24" s="16">
        <v>500997047</v>
      </c>
      <c r="G24" s="16">
        <v>20004635829</v>
      </c>
      <c r="H24" s="30" t="s">
        <v>25</v>
      </c>
      <c r="I24" s="16" t="s">
        <v>27</v>
      </c>
      <c r="J24" s="16" t="s">
        <v>28</v>
      </c>
      <c r="K24" s="31">
        <v>401568</v>
      </c>
      <c r="L24" s="31">
        <v>133857</v>
      </c>
      <c r="M24" s="31">
        <v>30000</v>
      </c>
      <c r="N24" s="31">
        <f t="shared" si="0"/>
        <v>565425</v>
      </c>
      <c r="O24" s="18">
        <v>44770</v>
      </c>
      <c r="P24" s="17">
        <v>15</v>
      </c>
      <c r="Q24" s="17"/>
      <c r="R24" s="17"/>
      <c r="S24" s="17"/>
      <c r="T24" s="17"/>
      <c r="U24" s="17"/>
      <c r="V24" s="17"/>
    </row>
    <row r="25" spans="2:22" ht="49.5" customHeight="1">
      <c r="B25" s="16" t="s">
        <v>45</v>
      </c>
      <c r="C25" s="29" t="s">
        <v>46</v>
      </c>
      <c r="D25" s="16">
        <v>300522514</v>
      </c>
      <c r="E25" s="16">
        <v>77801</v>
      </c>
      <c r="F25" s="16">
        <v>500852421</v>
      </c>
      <c r="G25" s="16">
        <v>20010180722</v>
      </c>
      <c r="H25" s="30" t="s">
        <v>26</v>
      </c>
      <c r="I25" s="16" t="s">
        <v>27</v>
      </c>
      <c r="J25" s="16" t="s">
        <v>30</v>
      </c>
      <c r="K25" s="31">
        <v>14136</v>
      </c>
      <c r="L25" s="31">
        <v>4712</v>
      </c>
      <c r="M25" s="31">
        <v>0</v>
      </c>
      <c r="N25" s="31">
        <f t="shared" si="0"/>
        <v>18848</v>
      </c>
      <c r="O25" s="18">
        <v>44770</v>
      </c>
      <c r="P25" s="17"/>
      <c r="Q25" s="17"/>
      <c r="R25" s="17">
        <v>20</v>
      </c>
      <c r="S25" s="17"/>
      <c r="T25" s="17"/>
      <c r="U25" s="17"/>
      <c r="V25" s="17"/>
    </row>
    <row r="26" spans="2:22" ht="49.5" customHeight="1">
      <c r="B26" s="16" t="s">
        <v>45</v>
      </c>
      <c r="C26" s="29" t="s">
        <v>46</v>
      </c>
      <c r="D26" s="16">
        <v>300522514</v>
      </c>
      <c r="E26" s="16">
        <v>79505</v>
      </c>
      <c r="F26" s="16">
        <v>502720590</v>
      </c>
      <c r="G26" s="16">
        <v>20010229362</v>
      </c>
      <c r="H26" s="30" t="s">
        <v>12</v>
      </c>
      <c r="I26" s="16" t="s">
        <v>27</v>
      </c>
      <c r="J26" s="16" t="s">
        <v>28</v>
      </c>
      <c r="K26" s="31">
        <v>454743</v>
      </c>
      <c r="L26" s="31">
        <v>241530</v>
      </c>
      <c r="M26" s="31">
        <v>0</v>
      </c>
      <c r="N26" s="31">
        <f t="shared" si="0"/>
        <v>696273</v>
      </c>
      <c r="O26" s="18">
        <v>44770</v>
      </c>
      <c r="P26" s="17">
        <v>19</v>
      </c>
      <c r="Q26" s="17">
        <v>11</v>
      </c>
      <c r="R26" s="17">
        <v>40</v>
      </c>
      <c r="S26" s="17"/>
      <c r="T26" s="17"/>
      <c r="U26" s="17"/>
      <c r="V26" s="17"/>
    </row>
    <row r="27" spans="2:22" ht="21">
      <c r="B27" s="20"/>
      <c r="C27" s="20"/>
      <c r="D27" s="20"/>
      <c r="E27" s="21">
        <f>COUNT(E11:E26)</f>
        <v>16</v>
      </c>
      <c r="F27" s="21"/>
      <c r="G27" s="21"/>
      <c r="H27" s="23"/>
      <c r="I27" s="21"/>
      <c r="J27" s="21"/>
      <c r="K27" s="32">
        <f>SUM(K11:K26)</f>
        <v>11173475</v>
      </c>
      <c r="L27" s="32">
        <f>SUM(L11:L26)</f>
        <v>4112622</v>
      </c>
      <c r="M27" s="32">
        <f>SUM(M11:M26)</f>
        <v>680227</v>
      </c>
      <c r="N27" s="32">
        <f>SUM(N11:N26)</f>
        <v>15966324</v>
      </c>
      <c r="O27" s="22"/>
      <c r="P27" s="33">
        <f aca="true" t="shared" si="1" ref="P27:V27">SUM(P11:P26)</f>
        <v>394</v>
      </c>
      <c r="Q27" s="33">
        <f t="shared" si="1"/>
        <v>27</v>
      </c>
      <c r="R27" s="33">
        <f t="shared" si="1"/>
        <v>313</v>
      </c>
      <c r="S27" s="33">
        <f t="shared" si="1"/>
        <v>78</v>
      </c>
      <c r="T27" s="33">
        <f t="shared" si="1"/>
        <v>115</v>
      </c>
      <c r="U27" s="33">
        <f t="shared" si="1"/>
        <v>5</v>
      </c>
      <c r="V27" s="33">
        <f t="shared" si="1"/>
        <v>0</v>
      </c>
    </row>
    <row r="28" spans="3:4" ht="18.75">
      <c r="C28" s="34"/>
      <c r="D28" s="28"/>
    </row>
  </sheetData>
  <sheetProtection formatCells="0" formatColumns="0" autoFilter="0"/>
  <autoFilter ref="A10:V27">
    <sortState ref="A11:V28">
      <sortCondition sortBy="value" ref="E11:E28"/>
    </sortState>
  </autoFilter>
  <conditionalFormatting sqref="B11:D11 D12:D26 B12:B26">
    <cfRule type="cellIs" priority="980" dxfId="0" operator="equal" stopIfTrue="1">
      <formula>"x"</formula>
    </cfRule>
  </conditionalFormatting>
  <conditionalFormatting sqref="B11:D11">
    <cfRule type="cellIs" priority="857" dxfId="0" operator="equal" stopIfTrue="1">
      <formula>"x"</formula>
    </cfRule>
  </conditionalFormatting>
  <conditionalFormatting sqref="D28">
    <cfRule type="cellIs" priority="741" dxfId="0" operator="equal" stopIfTrue="1">
      <formula>"x"</formula>
    </cfRule>
  </conditionalFormatting>
  <conditionalFormatting sqref="D28">
    <cfRule type="cellIs" priority="740" dxfId="0" operator="equal" stopIfTrue="1">
      <formula>"x"</formula>
    </cfRule>
  </conditionalFormatting>
  <conditionalFormatting sqref="C12">
    <cfRule type="cellIs" priority="454" dxfId="0" operator="equal" stopIfTrue="1">
      <formula>"x"</formula>
    </cfRule>
  </conditionalFormatting>
  <conditionalFormatting sqref="C12">
    <cfRule type="cellIs" priority="453" dxfId="0" operator="equal" stopIfTrue="1">
      <formula>"x"</formula>
    </cfRule>
  </conditionalFormatting>
  <conditionalFormatting sqref="C13">
    <cfRule type="cellIs" priority="452" dxfId="0" operator="equal" stopIfTrue="1">
      <formula>"x"</formula>
    </cfRule>
  </conditionalFormatting>
  <conditionalFormatting sqref="C13">
    <cfRule type="cellIs" priority="451" dxfId="0" operator="equal" stopIfTrue="1">
      <formula>"x"</formula>
    </cfRule>
  </conditionalFormatting>
  <conditionalFormatting sqref="C14">
    <cfRule type="cellIs" priority="450" dxfId="0" operator="equal" stopIfTrue="1">
      <formula>"x"</formula>
    </cfRule>
  </conditionalFormatting>
  <conditionalFormatting sqref="C14">
    <cfRule type="cellIs" priority="449" dxfId="0" operator="equal" stopIfTrue="1">
      <formula>"x"</formula>
    </cfRule>
  </conditionalFormatting>
  <conditionalFormatting sqref="C15">
    <cfRule type="cellIs" priority="448" dxfId="0" operator="equal" stopIfTrue="1">
      <formula>"x"</formula>
    </cfRule>
  </conditionalFormatting>
  <conditionalFormatting sqref="C15">
    <cfRule type="cellIs" priority="447" dxfId="0" operator="equal" stopIfTrue="1">
      <formula>"x"</formula>
    </cfRule>
  </conditionalFormatting>
  <conditionalFormatting sqref="C16">
    <cfRule type="cellIs" priority="446" dxfId="0" operator="equal" stopIfTrue="1">
      <formula>"x"</formula>
    </cfRule>
  </conditionalFormatting>
  <conditionalFormatting sqref="C16">
    <cfRule type="cellIs" priority="445" dxfId="0" operator="equal" stopIfTrue="1">
      <formula>"x"</formula>
    </cfRule>
  </conditionalFormatting>
  <conditionalFormatting sqref="C17">
    <cfRule type="cellIs" priority="444" dxfId="0" operator="equal" stopIfTrue="1">
      <formula>"x"</formula>
    </cfRule>
  </conditionalFormatting>
  <conditionalFormatting sqref="C17">
    <cfRule type="cellIs" priority="443" dxfId="0" operator="equal" stopIfTrue="1">
      <formula>"x"</formula>
    </cfRule>
  </conditionalFormatting>
  <conditionalFormatting sqref="C18">
    <cfRule type="cellIs" priority="442" dxfId="0" operator="equal" stopIfTrue="1">
      <formula>"x"</formula>
    </cfRule>
  </conditionalFormatting>
  <conditionalFormatting sqref="C18">
    <cfRule type="cellIs" priority="441" dxfId="0" operator="equal" stopIfTrue="1">
      <formula>"x"</formula>
    </cfRule>
  </conditionalFormatting>
  <conditionalFormatting sqref="C19">
    <cfRule type="cellIs" priority="440" dxfId="0" operator="equal" stopIfTrue="1">
      <formula>"x"</formula>
    </cfRule>
  </conditionalFormatting>
  <conditionalFormatting sqref="C19">
    <cfRule type="cellIs" priority="439" dxfId="0" operator="equal" stopIfTrue="1">
      <formula>"x"</formula>
    </cfRule>
  </conditionalFormatting>
  <conditionalFormatting sqref="C20">
    <cfRule type="cellIs" priority="438" dxfId="0" operator="equal" stopIfTrue="1">
      <formula>"x"</formula>
    </cfRule>
  </conditionalFormatting>
  <conditionalFormatting sqref="C20">
    <cfRule type="cellIs" priority="437" dxfId="0" operator="equal" stopIfTrue="1">
      <formula>"x"</formula>
    </cfRule>
  </conditionalFormatting>
  <conditionalFormatting sqref="C21">
    <cfRule type="cellIs" priority="436" dxfId="0" operator="equal" stopIfTrue="1">
      <formula>"x"</formula>
    </cfRule>
  </conditionalFormatting>
  <conditionalFormatting sqref="C21">
    <cfRule type="cellIs" priority="435" dxfId="0" operator="equal" stopIfTrue="1">
      <formula>"x"</formula>
    </cfRule>
  </conditionalFormatting>
  <conditionalFormatting sqref="C22">
    <cfRule type="cellIs" priority="434" dxfId="0" operator="equal" stopIfTrue="1">
      <formula>"x"</formula>
    </cfRule>
  </conditionalFormatting>
  <conditionalFormatting sqref="C22">
    <cfRule type="cellIs" priority="433" dxfId="0" operator="equal" stopIfTrue="1">
      <formula>"x"</formula>
    </cfRule>
  </conditionalFormatting>
  <conditionalFormatting sqref="C23">
    <cfRule type="cellIs" priority="432" dxfId="0" operator="equal" stopIfTrue="1">
      <formula>"x"</formula>
    </cfRule>
  </conditionalFormatting>
  <conditionalFormatting sqref="C23">
    <cfRule type="cellIs" priority="431" dxfId="0" operator="equal" stopIfTrue="1">
      <formula>"x"</formula>
    </cfRule>
  </conditionalFormatting>
  <conditionalFormatting sqref="C24">
    <cfRule type="cellIs" priority="430" dxfId="0" operator="equal" stopIfTrue="1">
      <formula>"x"</formula>
    </cfRule>
  </conditionalFormatting>
  <conditionalFormatting sqref="C24">
    <cfRule type="cellIs" priority="429" dxfId="0" operator="equal" stopIfTrue="1">
      <formula>"x"</formula>
    </cfRule>
  </conditionalFormatting>
  <conditionalFormatting sqref="C25">
    <cfRule type="cellIs" priority="428" dxfId="0" operator="equal" stopIfTrue="1">
      <formula>"x"</formula>
    </cfRule>
  </conditionalFormatting>
  <conditionalFormatting sqref="C25">
    <cfRule type="cellIs" priority="427" dxfId="0" operator="equal" stopIfTrue="1">
      <formula>"x"</formula>
    </cfRule>
  </conditionalFormatting>
  <conditionalFormatting sqref="C26">
    <cfRule type="cellIs" priority="426" dxfId="0" operator="equal" stopIfTrue="1">
      <formula>"x"</formula>
    </cfRule>
  </conditionalFormatting>
  <conditionalFormatting sqref="C26">
    <cfRule type="cellIs" priority="425" dxfId="0" operator="equal" stopIfTrue="1">
      <formula>"x"</formula>
    </cfRule>
  </conditionalFormatting>
  <conditionalFormatting sqref="C28">
    <cfRule type="cellIs" priority="3" dxfId="0" operator="equal" stopIfTrue="1">
      <formula>"x"</formula>
    </cfRule>
  </conditionalFormatting>
  <conditionalFormatting sqref="C28">
    <cfRule type="cellIs" priority="2" dxfId="0" operator="equal" stopIfTrue="1">
      <formula>"x"</formula>
    </cfRule>
  </conditionalFormatting>
  <conditionalFormatting sqref="C28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28:D28 B11:D26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2022-11-18T15:18:02Z</dcterms:modified>
  <cp:category/>
  <cp:version/>
  <cp:contentType/>
  <cp:contentStatus/>
</cp:coreProperties>
</file>