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3.0'!$A$10:$V$49</definedName>
    <definedName name="_xlnm.Print_Area" localSheetId="1">'PARES 3.0'!$A$1:$V$15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<sst xmlns="http://schemas.openxmlformats.org/spreadsheetml/2006/main" count="213" uniqueCount="79">
  <si>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</si>
  <si>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</si>
  <si>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</si>
  <si>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</si>
  <si>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</si>
  <si>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</si>
  <si>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</si>
  <si>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</si>
  <si>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</si>
  <si>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</si>
  <si>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</si>
  <si>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</si>
  <si>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SANTA CASA DA MISERICÓRDIA DE TORRES NOVAS</t>
  </si>
  <si>
    <t>SANTA CASA DA MISERICORDIA DE PERNES</t>
  </si>
  <si>
    <t>ASSOCIAÇÃO DE REFORMADOS PENSIONISTAS E IDOSOS DO CONCELHO DE ALPIARÇA</t>
  </si>
  <si>
    <t>ASSOCIAÇÃO DE ASSISTENCIA E DOMICILIARIA DE ALCARAVELA</t>
  </si>
  <si>
    <t>CENTRO SOCIAL PAROQUIAL DE ROSSIO AO SUL DO TEJO</t>
  </si>
  <si>
    <t>CENTRO DE REABILITAÇÃO E INTEGRAÇÃO DE FÁTIMA - CRIF</t>
  </si>
  <si>
    <t>CENTRO DE BEM ESTAR SOCIAL DE ALCANENA</t>
  </si>
  <si>
    <t>SANTA CASA MISERICORDIA ALCANEDE</t>
  </si>
  <si>
    <t>ASS CULTURAL RECREATIVA ALBURITEL</t>
  </si>
  <si>
    <t>SANTA CASA DA MISERICÓRDIA DE RIO MAIOR</t>
  </si>
  <si>
    <t>CENTRO DE BEM ESTAR SOCIAL DE GLORIA DO RIBATEJO</t>
  </si>
  <si>
    <t>IRMANDADE DA SANTA CASA DA MISERICÓRDIA DE FÁTIMA - OURÉM</t>
  </si>
  <si>
    <t>SANTA CASA DA MISERICORDIA DE MAÇÃO</t>
  </si>
  <si>
    <t>CENTRO SOCIAL PAROQUIAL DA FREGUESIA DE ATOUGUIA</t>
  </si>
  <si>
    <t>CENTRO SOCIAL PAROQUIAL DE FREIXIANDA</t>
  </si>
  <si>
    <t>CENTRO PAROQUIAL DE BEM-ESTAR SOCIAL DE RIO MAIOR</t>
  </si>
  <si>
    <t>ASSOCIAÇÃO DE BEM ESTAR SOCIAL DAS MADEIRAS</t>
  </si>
  <si>
    <t>FUNDACAO AGOSTINHO ALBANO ALMEIDA</t>
  </si>
  <si>
    <t>CENTRO SOCIAL PAROQUIAL DE RIO DE COUROS</t>
  </si>
  <si>
    <t>CENTRO DE SOLIDARIEDADE SOCIAL DA FREGUESIA DO SOUTO-ABRANTES</t>
  </si>
  <si>
    <t>ASS MELHORAMENTOS BEM ESTAR SOCIAL AREIAS</t>
  </si>
  <si>
    <t>CENTRO DIA SAO SILVESTRE CARVALHAL AROEIRA</t>
  </si>
  <si>
    <t>CENTRO DE BEM-ESTAR DE BAIRRO</t>
  </si>
  <si>
    <t>UNIÃO DAS MISERICORDIAS PORTUGUESAS</t>
  </si>
  <si>
    <t>CRIT - CENTRO DE REABILITAÇÃO E INTEGRAÇÃO TORREJANO</t>
  </si>
  <si>
    <t>SANTA CASA DA MISERICORDIA DE CARDIGOS</t>
  </si>
  <si>
    <t>CENTRO ASSISTENCIA SOCIAL OLALHAS</t>
  </si>
  <si>
    <t>CENTRO SOCIAL PAROQUIAL DE NOSSA SENHORA DA OLIVEIRA-TRAMAGAL</t>
  </si>
  <si>
    <t>CENTRO SOCIAL PAROQUIAL DA EREIRA</t>
  </si>
  <si>
    <t>CENTRO DE DIA NOSSA SENHORA DO PRANTO</t>
  </si>
  <si>
    <t>ASSOCIAÇÃO DOS LARES FERROVIÁRIOS</t>
  </si>
  <si>
    <t>ACATIM-ASSOCIAÇÃO COMUNITARIA DE APOIO A TERCEIRA IDADE DE MOURISCAS</t>
  </si>
  <si>
    <t>CENTRO DE 3 IDADE DE GONDEMARIA</t>
  </si>
  <si>
    <t>CENTRO BEM ESTAR SOCIAL DE ÁGUAS BELAS</t>
  </si>
  <si>
    <t>ASSOCIAÇÃO CENTRO DE DIA, APOIO E ACOLHIMENTO À TERCEIRA IDADE</t>
  </si>
  <si>
    <t>ASSOCIAÇÃO DE SOLIDARIEDADE SOCIAL DE BENFICA DO RIBATEJO</t>
  </si>
  <si>
    <t>SANTA CASA DA MISERICORDIA DE SARDOAL</t>
  </si>
  <si>
    <t>SANTARÉM</t>
  </si>
  <si>
    <t>TORRES NOVAS</t>
  </si>
  <si>
    <t>ALPIARÇA</t>
  </si>
  <si>
    <t>SARDOAL</t>
  </si>
  <si>
    <t>ABRANTES</t>
  </si>
  <si>
    <t>OURÉM</t>
  </si>
  <si>
    <t>ALCANENA</t>
  </si>
  <si>
    <t>RIO MAIOR</t>
  </si>
  <si>
    <t>SALVATERRA DE MAGOS</t>
  </si>
  <si>
    <t>MAÇÃO</t>
  </si>
  <si>
    <t>VILA NOVA DA BARQUINHA</t>
  </si>
  <si>
    <t>FERREIRA DO ZÊZERE</t>
  </si>
  <si>
    <t>TOMAR</t>
  </si>
  <si>
    <t>CARTAXO</t>
  </si>
  <si>
    <t>ENTRONCAMENTO</t>
  </si>
  <si>
    <t>ALMEIRIM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</si>
  <si>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</si>
  <si>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</si>
  <si>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</si>
  <si>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</si>
  <si>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</si>
  <si>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</si>
  <si>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CERE-CENTRO DE ENSINO E RECUPERAÇÃO DO ENTRONCAMENTO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</si>
  <si>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</si>
  <si>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</si>
  <si>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</si>
  <si>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</si>
  <si>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</si>
  <si>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Fernanda Chora</t>
  </si>
  <si>
    <t>ISS-Santarem-PARES@seg-social.pt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</si>
</sst>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0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showZeros="0" tabSelected="1" zoomScale="70" zoomScaleNormal="70" zoomScaleSheetLayoutView="50" zoomScalePageLayoutView="0" workbookViewId="0" topLeftCell="A1">
      <pane xSplit="7" ySplit="10" topLeftCell="I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43" sqref="G43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74</v>
      </c>
      <c r="C10" s="24" t="s">
        <v>75</v>
      </c>
      <c r="D10" s="24" t="s">
        <v>76</v>
      </c>
      <c r="E10" s="24" t="s">
        <v>73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72</v>
      </c>
      <c r="N10" s="25" t="s">
        <v>2</v>
      </c>
      <c r="O10" s="26" t="s">
        <v>6</v>
      </c>
      <c r="P10" s="27" t="s">
        <v>65</v>
      </c>
      <c r="Q10" s="27" t="s">
        <v>66</v>
      </c>
      <c r="R10" s="27" t="s">
        <v>67</v>
      </c>
      <c r="S10" s="27" t="s">
        <v>68</v>
      </c>
      <c r="T10" s="27" t="s">
        <v>69</v>
      </c>
      <c r="U10" s="27" t="s">
        <v>70</v>
      </c>
      <c r="V10" s="27" t="s">
        <v>9</v>
      </c>
    </row>
    <row r="11" spans="2:22" ht="49.5" customHeight="1">
      <c r="B11" s="16" t="s">
        <v>77</v>
      </c>
      <c r="C11" s="29" t="s">
        <v>78</v>
      </c>
      <c r="D11" s="16">
        <v>300514308</v>
      </c>
      <c r="E11" s="16">
        <v>29003</v>
      </c>
      <c r="F11" s="16">
        <v>501519610</v>
      </c>
      <c r="G11" s="16">
        <v>20004551664</v>
      </c>
      <c r="H11" s="30" t="s">
        <v>22</v>
      </c>
      <c r="I11" s="16" t="s">
        <v>49</v>
      </c>
      <c r="J11" s="16" t="s">
        <v>57</v>
      </c>
      <c r="K11" s="31">
        <v>1069977</v>
      </c>
      <c r="L11" s="31">
        <v>267495</v>
      </c>
      <c r="M11" s="31">
        <v>0</v>
      </c>
      <c r="N11" s="31">
        <f>K11+L11+M11</f>
        <v>1337472</v>
      </c>
      <c r="O11" s="18">
        <v>44708</v>
      </c>
      <c r="P11" s="17">
        <v>36</v>
      </c>
      <c r="Q11" s="17">
        <v>25</v>
      </c>
      <c r="R11" s="17">
        <v>35</v>
      </c>
      <c r="S11" s="17"/>
      <c r="T11" s="17"/>
      <c r="U11" s="17"/>
      <c r="V11" s="17"/>
    </row>
    <row r="12" spans="2:22" ht="49.5" customHeight="1">
      <c r="B12" s="16" t="s">
        <v>77</v>
      </c>
      <c r="C12" s="29" t="s">
        <v>78</v>
      </c>
      <c r="D12" s="16">
        <v>300514308</v>
      </c>
      <c r="E12" s="16">
        <v>29606</v>
      </c>
      <c r="F12" s="16">
        <v>502451114</v>
      </c>
      <c r="G12" s="16">
        <v>20005076057</v>
      </c>
      <c r="H12" s="30" t="s">
        <v>15</v>
      </c>
      <c r="I12" s="16" t="s">
        <v>49</v>
      </c>
      <c r="J12" s="16" t="s">
        <v>52</v>
      </c>
      <c r="K12" s="31">
        <v>80773</v>
      </c>
      <c r="L12" s="31">
        <v>26925</v>
      </c>
      <c r="M12" s="31">
        <v>0</v>
      </c>
      <c r="N12" s="31">
        <f>K12+L12+M12</f>
        <v>107698</v>
      </c>
      <c r="O12" s="18">
        <v>44708</v>
      </c>
      <c r="P12" s="17">
        <v>10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77</v>
      </c>
      <c r="C13" s="29" t="s">
        <v>78</v>
      </c>
      <c r="D13" s="16">
        <v>300514308</v>
      </c>
      <c r="E13" s="16">
        <v>30202</v>
      </c>
      <c r="F13" s="16">
        <v>507839552</v>
      </c>
      <c r="G13" s="16">
        <v>20017665123</v>
      </c>
      <c r="H13" s="30" t="s">
        <v>23</v>
      </c>
      <c r="I13" s="16" t="s">
        <v>49</v>
      </c>
      <c r="J13" s="16" t="s">
        <v>54</v>
      </c>
      <c r="K13" s="31">
        <v>1174224</v>
      </c>
      <c r="L13" s="31">
        <v>303557</v>
      </c>
      <c r="M13" s="31">
        <v>552905</v>
      </c>
      <c r="N13" s="31">
        <f>K13+L13+M13</f>
        <v>2030686</v>
      </c>
      <c r="O13" s="18">
        <v>44708</v>
      </c>
      <c r="P13" s="17">
        <v>45</v>
      </c>
      <c r="Q13" s="17"/>
      <c r="R13" s="17">
        <v>25</v>
      </c>
      <c r="S13" s="17"/>
      <c r="T13" s="17"/>
      <c r="U13" s="17"/>
      <c r="V13" s="17"/>
    </row>
    <row r="14" spans="2:22" ht="49.5" customHeight="1">
      <c r="B14" s="16" t="s">
        <v>77</v>
      </c>
      <c r="C14" s="29" t="s">
        <v>78</v>
      </c>
      <c r="D14" s="16">
        <v>300514308</v>
      </c>
      <c r="E14" s="16">
        <v>30403</v>
      </c>
      <c r="F14" s="16">
        <v>501071741</v>
      </c>
      <c r="G14" s="16">
        <v>20006312003</v>
      </c>
      <c r="H14" s="30" t="s">
        <v>24</v>
      </c>
      <c r="I14" s="16" t="s">
        <v>49</v>
      </c>
      <c r="J14" s="16" t="s">
        <v>58</v>
      </c>
      <c r="K14" s="31">
        <v>99221</v>
      </c>
      <c r="L14" s="31">
        <v>33074</v>
      </c>
      <c r="M14" s="31">
        <v>0</v>
      </c>
      <c r="N14" s="31">
        <f>K14+L14+M14</f>
        <v>132295</v>
      </c>
      <c r="O14" s="18">
        <v>44708</v>
      </c>
      <c r="P14" s="17">
        <v>48</v>
      </c>
      <c r="Q14" s="17"/>
      <c r="R14" s="17"/>
      <c r="S14" s="17"/>
      <c r="T14" s="17"/>
      <c r="U14" s="17"/>
      <c r="V14" s="17"/>
    </row>
    <row r="15" spans="2:22" ht="49.5" customHeight="1">
      <c r="B15" s="16" t="s">
        <v>77</v>
      </c>
      <c r="C15" s="29" t="s">
        <v>78</v>
      </c>
      <c r="D15" s="16">
        <v>300514308</v>
      </c>
      <c r="E15" s="16">
        <v>31508</v>
      </c>
      <c r="F15" s="16">
        <v>501320792</v>
      </c>
      <c r="G15" s="16">
        <v>20008875568</v>
      </c>
      <c r="H15" s="30" t="s">
        <v>25</v>
      </c>
      <c r="I15" s="16" t="s">
        <v>49</v>
      </c>
      <c r="J15" s="16" t="s">
        <v>54</v>
      </c>
      <c r="K15" s="31">
        <v>932230</v>
      </c>
      <c r="L15" s="31">
        <v>233059</v>
      </c>
      <c r="M15" s="31">
        <v>46373</v>
      </c>
      <c r="N15" s="31">
        <f>K15+L15+M15</f>
        <v>1211662</v>
      </c>
      <c r="O15" s="18">
        <v>44708</v>
      </c>
      <c r="P15" s="17">
        <v>27</v>
      </c>
      <c r="Q15" s="17">
        <v>30</v>
      </c>
      <c r="R15" s="17">
        <v>18</v>
      </c>
      <c r="S15" s="17"/>
      <c r="T15" s="17"/>
      <c r="U15" s="17"/>
      <c r="V15" s="17"/>
    </row>
    <row r="16" spans="2:22" ht="49.5" customHeight="1">
      <c r="B16" s="16" t="s">
        <v>77</v>
      </c>
      <c r="C16" s="29" t="s">
        <v>78</v>
      </c>
      <c r="D16" s="16">
        <v>300514308</v>
      </c>
      <c r="E16" s="16">
        <v>37101</v>
      </c>
      <c r="F16" s="16">
        <v>502318724</v>
      </c>
      <c r="G16" s="16">
        <v>20004384945</v>
      </c>
      <c r="H16" s="30" t="s">
        <v>26</v>
      </c>
      <c r="I16" s="16" t="s">
        <v>49</v>
      </c>
      <c r="J16" s="16" t="s">
        <v>54</v>
      </c>
      <c r="K16" s="31">
        <v>743516</v>
      </c>
      <c r="L16" s="31">
        <v>189630</v>
      </c>
      <c r="M16" s="31">
        <v>12350</v>
      </c>
      <c r="N16" s="31">
        <f>K16+L16+M16</f>
        <v>945496</v>
      </c>
      <c r="O16" s="18">
        <v>44708</v>
      </c>
      <c r="P16" s="17">
        <v>59</v>
      </c>
      <c r="Q16" s="17"/>
      <c r="R16" s="17">
        <v>21</v>
      </c>
      <c r="S16" s="17"/>
      <c r="T16" s="17"/>
      <c r="U16" s="17"/>
      <c r="V16" s="17"/>
    </row>
    <row r="17" spans="2:22" ht="49.5" customHeight="1">
      <c r="B17" s="16" t="s">
        <v>77</v>
      </c>
      <c r="C17" s="29" t="s">
        <v>78</v>
      </c>
      <c r="D17" s="16">
        <v>300514308</v>
      </c>
      <c r="E17" s="16">
        <v>41606</v>
      </c>
      <c r="F17" s="16">
        <v>501290290</v>
      </c>
      <c r="G17" s="16">
        <v>20004593577</v>
      </c>
      <c r="H17" s="30" t="s">
        <v>27</v>
      </c>
      <c r="I17" s="16" t="s">
        <v>49</v>
      </c>
      <c r="J17" s="16" t="s">
        <v>56</v>
      </c>
      <c r="K17" s="31">
        <v>266319</v>
      </c>
      <c r="L17" s="31">
        <v>88774</v>
      </c>
      <c r="M17" s="31">
        <v>0</v>
      </c>
      <c r="N17" s="31">
        <f>K17+L17+M17</f>
        <v>355093</v>
      </c>
      <c r="O17" s="18">
        <v>44708</v>
      </c>
      <c r="P17" s="17">
        <v>68</v>
      </c>
      <c r="Q17" s="17">
        <v>8</v>
      </c>
      <c r="R17" s="17"/>
      <c r="S17" s="17"/>
      <c r="T17" s="17"/>
      <c r="U17" s="17"/>
      <c r="V17" s="17"/>
    </row>
    <row r="18" spans="2:22" ht="49.5" customHeight="1">
      <c r="B18" s="16" t="s">
        <v>77</v>
      </c>
      <c r="C18" s="29" t="s">
        <v>78</v>
      </c>
      <c r="D18" s="16">
        <v>300514308</v>
      </c>
      <c r="E18" s="16">
        <v>42706</v>
      </c>
      <c r="F18" s="16">
        <v>501823425</v>
      </c>
      <c r="G18" s="16">
        <v>20018049277</v>
      </c>
      <c r="H18" s="30" t="s">
        <v>28</v>
      </c>
      <c r="I18" s="16" t="s">
        <v>49</v>
      </c>
      <c r="J18" s="16" t="s">
        <v>59</v>
      </c>
      <c r="K18" s="31">
        <v>470133</v>
      </c>
      <c r="L18" s="31">
        <v>117535</v>
      </c>
      <c r="M18" s="31">
        <v>19186</v>
      </c>
      <c r="N18" s="31">
        <f aca="true" t="shared" si="0" ref="N18:N27">K18+L18+M18</f>
        <v>606854</v>
      </c>
      <c r="O18" s="18">
        <v>44708</v>
      </c>
      <c r="P18" s="17">
        <v>14</v>
      </c>
      <c r="Q18" s="17">
        <v>10</v>
      </c>
      <c r="R18" s="17">
        <v>9</v>
      </c>
      <c r="S18" s="17"/>
      <c r="T18" s="17"/>
      <c r="U18" s="17"/>
      <c r="V18" s="17"/>
    </row>
    <row r="19" spans="2:22" ht="49.5" customHeight="1">
      <c r="B19" s="16" t="s">
        <v>77</v>
      </c>
      <c r="C19" s="29" t="s">
        <v>78</v>
      </c>
      <c r="D19" s="16">
        <v>300514308</v>
      </c>
      <c r="E19" s="16">
        <v>43400</v>
      </c>
      <c r="F19" s="16">
        <v>500746575</v>
      </c>
      <c r="G19" s="16">
        <v>20004677685</v>
      </c>
      <c r="H19" s="30" t="s">
        <v>16</v>
      </c>
      <c r="I19" s="16" t="s">
        <v>49</v>
      </c>
      <c r="J19" s="16" t="s">
        <v>53</v>
      </c>
      <c r="K19" s="31">
        <v>312474</v>
      </c>
      <c r="L19" s="31">
        <v>104160</v>
      </c>
      <c r="M19" s="31">
        <v>0</v>
      </c>
      <c r="N19" s="31">
        <f t="shared" si="0"/>
        <v>416634</v>
      </c>
      <c r="O19" s="18">
        <v>44708</v>
      </c>
      <c r="P19" s="17">
        <v>22</v>
      </c>
      <c r="Q19" s="17"/>
      <c r="R19" s="17"/>
      <c r="S19" s="17"/>
      <c r="T19" s="17"/>
      <c r="U19" s="17"/>
      <c r="V19" s="17"/>
    </row>
    <row r="20" spans="2:22" ht="49.5" customHeight="1">
      <c r="B20" s="16" t="s">
        <v>77</v>
      </c>
      <c r="C20" s="29" t="s">
        <v>78</v>
      </c>
      <c r="D20" s="16">
        <v>300514308</v>
      </c>
      <c r="E20" s="16">
        <v>43704</v>
      </c>
      <c r="F20" s="16">
        <v>500745781</v>
      </c>
      <c r="G20" s="16">
        <v>20004677740</v>
      </c>
      <c r="H20" s="30" t="s">
        <v>29</v>
      </c>
      <c r="I20" s="16" t="s">
        <v>49</v>
      </c>
      <c r="J20" s="16" t="s">
        <v>54</v>
      </c>
      <c r="K20" s="31">
        <v>1991897</v>
      </c>
      <c r="L20" s="31">
        <v>833610</v>
      </c>
      <c r="M20" s="31">
        <v>502973</v>
      </c>
      <c r="N20" s="31">
        <f t="shared" si="0"/>
        <v>3328480</v>
      </c>
      <c r="O20" s="18">
        <v>44708</v>
      </c>
      <c r="P20" s="17">
        <v>80</v>
      </c>
      <c r="Q20" s="17">
        <v>10</v>
      </c>
      <c r="R20" s="17">
        <v>20</v>
      </c>
      <c r="S20" s="17"/>
      <c r="T20" s="17"/>
      <c r="U20" s="17"/>
      <c r="V20" s="17"/>
    </row>
    <row r="21" spans="2:22" ht="49.5" customHeight="1">
      <c r="B21" s="16" t="s">
        <v>77</v>
      </c>
      <c r="C21" s="29" t="s">
        <v>78</v>
      </c>
      <c r="D21" s="16">
        <v>300514308</v>
      </c>
      <c r="E21" s="16">
        <v>43800</v>
      </c>
      <c r="F21" s="16">
        <v>500745935</v>
      </c>
      <c r="G21" s="16">
        <v>20008898682</v>
      </c>
      <c r="H21" s="30" t="s">
        <v>18</v>
      </c>
      <c r="I21" s="16" t="s">
        <v>49</v>
      </c>
      <c r="J21" s="16" t="s">
        <v>55</v>
      </c>
      <c r="K21" s="31">
        <v>439676</v>
      </c>
      <c r="L21" s="31">
        <v>146560</v>
      </c>
      <c r="M21" s="31">
        <v>0</v>
      </c>
      <c r="N21" s="31">
        <f t="shared" si="0"/>
        <v>586236</v>
      </c>
      <c r="O21" s="18">
        <v>44708</v>
      </c>
      <c r="P21" s="17">
        <v>84</v>
      </c>
      <c r="Q21" s="17"/>
      <c r="R21" s="17">
        <v>40</v>
      </c>
      <c r="S21" s="17"/>
      <c r="T21" s="17"/>
      <c r="U21" s="17"/>
      <c r="V21" s="17"/>
    </row>
    <row r="22" spans="2:22" ht="49.5" customHeight="1">
      <c r="B22" s="16" t="s">
        <v>77</v>
      </c>
      <c r="C22" s="29" t="s">
        <v>78</v>
      </c>
      <c r="D22" s="16">
        <v>300514308</v>
      </c>
      <c r="E22" s="16">
        <v>45403</v>
      </c>
      <c r="F22" s="16">
        <v>502962062</v>
      </c>
      <c r="G22" s="16">
        <v>20004248562</v>
      </c>
      <c r="H22" s="30" t="s">
        <v>30</v>
      </c>
      <c r="I22" s="16" t="s">
        <v>49</v>
      </c>
      <c r="J22" s="16" t="s">
        <v>54</v>
      </c>
      <c r="K22" s="31">
        <v>193612</v>
      </c>
      <c r="L22" s="31">
        <v>48854</v>
      </c>
      <c r="M22" s="31">
        <v>9935</v>
      </c>
      <c r="N22" s="31">
        <f t="shared" si="0"/>
        <v>252401</v>
      </c>
      <c r="O22" s="18">
        <v>44708</v>
      </c>
      <c r="P22" s="17"/>
      <c r="Q22" s="17">
        <v>40</v>
      </c>
      <c r="R22" s="17">
        <v>30</v>
      </c>
      <c r="S22" s="17"/>
      <c r="T22" s="17"/>
      <c r="U22" s="17"/>
      <c r="V22" s="17"/>
    </row>
    <row r="23" spans="2:22" ht="49.5" customHeight="1">
      <c r="B23" s="16" t="s">
        <v>77</v>
      </c>
      <c r="C23" s="29" t="s">
        <v>78</v>
      </c>
      <c r="D23" s="16">
        <v>300514308</v>
      </c>
      <c r="E23" s="16">
        <v>47410</v>
      </c>
      <c r="F23" s="16">
        <v>502526440</v>
      </c>
      <c r="G23" s="16">
        <v>20004850917</v>
      </c>
      <c r="H23" s="30" t="s">
        <v>31</v>
      </c>
      <c r="I23" s="16" t="s">
        <v>49</v>
      </c>
      <c r="J23" s="16" t="s">
        <v>53</v>
      </c>
      <c r="K23" s="31">
        <v>369504</v>
      </c>
      <c r="L23" s="31">
        <v>92379</v>
      </c>
      <c r="M23" s="31">
        <v>0</v>
      </c>
      <c r="N23" s="31">
        <f t="shared" si="0"/>
        <v>461883</v>
      </c>
      <c r="O23" s="18">
        <v>44708</v>
      </c>
      <c r="P23" s="17">
        <v>26</v>
      </c>
      <c r="Q23" s="17">
        <v>14</v>
      </c>
      <c r="R23" s="17">
        <v>15</v>
      </c>
      <c r="S23" s="17"/>
      <c r="T23" s="17"/>
      <c r="U23" s="17"/>
      <c r="V23" s="17"/>
    </row>
    <row r="24" spans="2:22" ht="49.5" customHeight="1">
      <c r="B24" s="16" t="s">
        <v>77</v>
      </c>
      <c r="C24" s="29" t="s">
        <v>78</v>
      </c>
      <c r="D24" s="16">
        <v>300514308</v>
      </c>
      <c r="E24" s="16">
        <v>47411</v>
      </c>
      <c r="F24" s="16">
        <v>501096914</v>
      </c>
      <c r="G24" s="16">
        <v>20006311113</v>
      </c>
      <c r="H24" s="30" t="s">
        <v>71</v>
      </c>
      <c r="I24" s="16" t="s">
        <v>49</v>
      </c>
      <c r="J24" s="16" t="s">
        <v>63</v>
      </c>
      <c r="K24" s="31">
        <v>246570.86261980832</v>
      </c>
      <c r="L24" s="31">
        <v>451229.1373801917</v>
      </c>
      <c r="M24" s="31">
        <v>0</v>
      </c>
      <c r="N24" s="31">
        <f t="shared" si="0"/>
        <v>697800</v>
      </c>
      <c r="O24" s="18">
        <v>44708</v>
      </c>
      <c r="P24" s="17"/>
      <c r="Q24" s="17"/>
      <c r="R24" s="17"/>
      <c r="S24" s="17">
        <v>15</v>
      </c>
      <c r="T24" s="17">
        <v>10</v>
      </c>
      <c r="U24" s="17"/>
      <c r="V24" s="17"/>
    </row>
    <row r="25" spans="2:22" ht="49.5" customHeight="1">
      <c r="B25" s="16" t="s">
        <v>77</v>
      </c>
      <c r="C25" s="29" t="s">
        <v>78</v>
      </c>
      <c r="D25" s="16">
        <v>300514308</v>
      </c>
      <c r="E25" s="16">
        <v>47504</v>
      </c>
      <c r="F25" s="16">
        <v>503142433</v>
      </c>
      <c r="G25" s="16">
        <v>20010068840</v>
      </c>
      <c r="H25" s="30" t="s">
        <v>32</v>
      </c>
      <c r="I25" s="16" t="s">
        <v>49</v>
      </c>
      <c r="J25" s="16" t="s">
        <v>60</v>
      </c>
      <c r="K25" s="31">
        <v>2026466</v>
      </c>
      <c r="L25" s="31">
        <v>506617</v>
      </c>
      <c r="M25" s="31">
        <v>0</v>
      </c>
      <c r="N25" s="31">
        <f t="shared" si="0"/>
        <v>2533083</v>
      </c>
      <c r="O25" s="18">
        <v>44708</v>
      </c>
      <c r="P25" s="17">
        <v>80</v>
      </c>
      <c r="Q25" s="17">
        <v>30</v>
      </c>
      <c r="R25" s="17">
        <v>100</v>
      </c>
      <c r="S25" s="17"/>
      <c r="T25" s="17"/>
      <c r="U25" s="17"/>
      <c r="V25" s="17"/>
    </row>
    <row r="26" spans="2:22" ht="49.5" customHeight="1">
      <c r="B26" s="16" t="s">
        <v>77</v>
      </c>
      <c r="C26" s="29" t="s">
        <v>78</v>
      </c>
      <c r="D26" s="16">
        <v>300514308</v>
      </c>
      <c r="E26" s="16">
        <v>47902</v>
      </c>
      <c r="F26" s="16">
        <v>503059048</v>
      </c>
      <c r="G26" s="16">
        <v>20006367689</v>
      </c>
      <c r="H26" s="30" t="s">
        <v>33</v>
      </c>
      <c r="I26" s="16" t="s">
        <v>49</v>
      </c>
      <c r="J26" s="16" t="s">
        <v>50</v>
      </c>
      <c r="K26" s="31">
        <v>611605</v>
      </c>
      <c r="L26" s="31">
        <v>274780</v>
      </c>
      <c r="M26" s="31">
        <v>0</v>
      </c>
      <c r="N26" s="31">
        <f t="shared" si="0"/>
        <v>886385</v>
      </c>
      <c r="O26" s="18">
        <v>44708</v>
      </c>
      <c r="P26" s="17">
        <v>30</v>
      </c>
      <c r="Q26" s="17">
        <v>20</v>
      </c>
      <c r="R26" s="17">
        <v>35</v>
      </c>
      <c r="S26" s="17"/>
      <c r="T26" s="17"/>
      <c r="U26" s="17"/>
      <c r="V26" s="17"/>
    </row>
    <row r="27" spans="2:22" ht="49.5" customHeight="1">
      <c r="B27" s="16" t="s">
        <v>77</v>
      </c>
      <c r="C27" s="29" t="s">
        <v>78</v>
      </c>
      <c r="D27" s="16">
        <v>300514308</v>
      </c>
      <c r="E27" s="16">
        <v>48001</v>
      </c>
      <c r="F27" s="16">
        <v>503535672</v>
      </c>
      <c r="G27" s="16">
        <v>20007470984</v>
      </c>
      <c r="H27" s="30" t="s">
        <v>34</v>
      </c>
      <c r="I27" s="16" t="s">
        <v>49</v>
      </c>
      <c r="J27" s="16" t="s">
        <v>54</v>
      </c>
      <c r="K27" s="31">
        <v>910344</v>
      </c>
      <c r="L27" s="31">
        <v>392008</v>
      </c>
      <c r="M27" s="31">
        <v>0</v>
      </c>
      <c r="N27" s="31">
        <f t="shared" si="0"/>
        <v>1302352</v>
      </c>
      <c r="O27" s="18">
        <v>44708</v>
      </c>
      <c r="P27" s="17">
        <v>37</v>
      </c>
      <c r="Q27" s="17">
        <v>40</v>
      </c>
      <c r="R27" s="17">
        <v>20</v>
      </c>
      <c r="S27" s="17"/>
      <c r="T27" s="17"/>
      <c r="U27" s="17"/>
      <c r="V27" s="17"/>
    </row>
    <row r="28" spans="2:22" ht="49.5" customHeight="1">
      <c r="B28" s="16" t="s">
        <v>77</v>
      </c>
      <c r="C28" s="29" t="s">
        <v>78</v>
      </c>
      <c r="D28" s="16">
        <v>300514308</v>
      </c>
      <c r="E28" s="16">
        <v>49300</v>
      </c>
      <c r="F28" s="16">
        <v>501130020</v>
      </c>
      <c r="G28" s="16">
        <v>20008884011</v>
      </c>
      <c r="H28" s="30" t="s">
        <v>17</v>
      </c>
      <c r="I28" s="16" t="s">
        <v>49</v>
      </c>
      <c r="J28" s="16" t="s">
        <v>54</v>
      </c>
      <c r="K28" s="31">
        <v>724746</v>
      </c>
      <c r="L28" s="31">
        <v>314318</v>
      </c>
      <c r="M28" s="31">
        <v>0</v>
      </c>
      <c r="N28" s="31">
        <f aca="true" t="shared" si="1" ref="N28:N38">K28+L28+M28</f>
        <v>1039064</v>
      </c>
      <c r="O28" s="18">
        <v>44708</v>
      </c>
      <c r="P28" s="17"/>
      <c r="Q28" s="17"/>
      <c r="R28" s="17"/>
      <c r="S28" s="17">
        <v>60</v>
      </c>
      <c r="T28" s="17">
        <v>23</v>
      </c>
      <c r="U28" s="17"/>
      <c r="V28" s="17"/>
    </row>
    <row r="29" spans="2:22" ht="49.5" customHeight="1">
      <c r="B29" s="16" t="s">
        <v>77</v>
      </c>
      <c r="C29" s="29" t="s">
        <v>78</v>
      </c>
      <c r="D29" s="16">
        <v>300514308</v>
      </c>
      <c r="E29" s="16">
        <v>50501</v>
      </c>
      <c r="F29" s="16">
        <v>501295097</v>
      </c>
      <c r="G29" s="16">
        <v>20004592946</v>
      </c>
      <c r="H29" s="30" t="s">
        <v>35</v>
      </c>
      <c r="I29" s="16" t="s">
        <v>49</v>
      </c>
      <c r="J29" s="16" t="s">
        <v>54</v>
      </c>
      <c r="K29" s="31">
        <v>4919432</v>
      </c>
      <c r="L29" s="31">
        <v>1229860</v>
      </c>
      <c r="M29" s="31">
        <v>0</v>
      </c>
      <c r="N29" s="31">
        <f t="shared" si="1"/>
        <v>6149292</v>
      </c>
      <c r="O29" s="18">
        <v>44708</v>
      </c>
      <c r="P29" s="17"/>
      <c r="Q29" s="17"/>
      <c r="R29" s="17"/>
      <c r="S29" s="17">
        <v>60</v>
      </c>
      <c r="T29" s="17">
        <v>192</v>
      </c>
      <c r="U29" s="17"/>
      <c r="V29" s="17"/>
    </row>
    <row r="30" spans="2:22" ht="49.5" customHeight="1">
      <c r="B30" s="16" t="s">
        <v>77</v>
      </c>
      <c r="C30" s="29" t="s">
        <v>78</v>
      </c>
      <c r="D30" s="16">
        <v>300514308</v>
      </c>
      <c r="E30" s="16">
        <v>50503</v>
      </c>
      <c r="F30" s="16">
        <v>500851549</v>
      </c>
      <c r="G30" s="16">
        <v>20004660263</v>
      </c>
      <c r="H30" s="30" t="s">
        <v>13</v>
      </c>
      <c r="I30" s="16" t="s">
        <v>49</v>
      </c>
      <c r="J30" s="16" t="s">
        <v>49</v>
      </c>
      <c r="K30" s="31">
        <v>1223373</v>
      </c>
      <c r="L30" s="31">
        <v>723627</v>
      </c>
      <c r="M30" s="31">
        <v>767500</v>
      </c>
      <c r="N30" s="31">
        <f t="shared" si="1"/>
        <v>2714500</v>
      </c>
      <c r="O30" s="18">
        <v>44708</v>
      </c>
      <c r="P30" s="17">
        <v>50</v>
      </c>
      <c r="Q30" s="17"/>
      <c r="R30" s="17"/>
      <c r="S30" s="17"/>
      <c r="T30" s="17"/>
      <c r="U30" s="17"/>
      <c r="V30" s="17"/>
    </row>
    <row r="31" spans="2:22" ht="49.5" customHeight="1">
      <c r="B31" s="16" t="s">
        <v>77</v>
      </c>
      <c r="C31" s="29" t="s">
        <v>78</v>
      </c>
      <c r="D31" s="16">
        <v>300514308</v>
      </c>
      <c r="E31" s="16">
        <v>51705</v>
      </c>
      <c r="F31" s="16">
        <v>500984573</v>
      </c>
      <c r="G31" s="16">
        <v>20007199132</v>
      </c>
      <c r="H31" s="30" t="s">
        <v>36</v>
      </c>
      <c r="I31" s="16" t="s">
        <v>49</v>
      </c>
      <c r="J31" s="16" t="s">
        <v>55</v>
      </c>
      <c r="K31" s="31">
        <v>466135</v>
      </c>
      <c r="L31" s="31">
        <v>253765</v>
      </c>
      <c r="M31" s="31">
        <v>123966</v>
      </c>
      <c r="N31" s="31">
        <f t="shared" si="1"/>
        <v>843866</v>
      </c>
      <c r="O31" s="18">
        <v>44708</v>
      </c>
      <c r="P31" s="17"/>
      <c r="Q31" s="17"/>
      <c r="R31" s="17"/>
      <c r="S31" s="17"/>
      <c r="T31" s="17">
        <v>18</v>
      </c>
      <c r="U31" s="17"/>
      <c r="V31" s="17"/>
    </row>
    <row r="32" spans="2:22" ht="49.5" customHeight="1">
      <c r="B32" s="16" t="s">
        <v>77</v>
      </c>
      <c r="C32" s="29" t="s">
        <v>78</v>
      </c>
      <c r="D32" s="16">
        <v>300514308</v>
      </c>
      <c r="E32" s="16">
        <v>52910</v>
      </c>
      <c r="F32" s="16">
        <v>501461418</v>
      </c>
      <c r="G32" s="16">
        <v>20007581232</v>
      </c>
      <c r="H32" s="30" t="s">
        <v>37</v>
      </c>
      <c r="I32" s="16" t="s">
        <v>49</v>
      </c>
      <c r="J32" s="16" t="s">
        <v>58</v>
      </c>
      <c r="K32" s="31">
        <v>313275</v>
      </c>
      <c r="L32" s="31">
        <v>104425</v>
      </c>
      <c r="M32" s="31">
        <v>0</v>
      </c>
      <c r="N32" s="31">
        <f t="shared" si="1"/>
        <v>417700</v>
      </c>
      <c r="O32" s="18">
        <v>44708</v>
      </c>
      <c r="P32" s="17">
        <v>50</v>
      </c>
      <c r="Q32" s="17">
        <v>5</v>
      </c>
      <c r="R32" s="17">
        <v>19</v>
      </c>
      <c r="S32" s="17"/>
      <c r="T32" s="17"/>
      <c r="U32" s="17"/>
      <c r="V32" s="17"/>
    </row>
    <row r="33" spans="2:22" ht="49.5" customHeight="1">
      <c r="B33" s="16" t="s">
        <v>77</v>
      </c>
      <c r="C33" s="29" t="s">
        <v>78</v>
      </c>
      <c r="D33" s="16">
        <v>300514308</v>
      </c>
      <c r="E33" s="16">
        <v>53106</v>
      </c>
      <c r="F33" s="16">
        <v>504405810</v>
      </c>
      <c r="G33" s="16">
        <v>20016681902</v>
      </c>
      <c r="H33" s="30" t="s">
        <v>38</v>
      </c>
      <c r="I33" s="16" t="s">
        <v>49</v>
      </c>
      <c r="J33" s="16" t="s">
        <v>61</v>
      </c>
      <c r="K33" s="31">
        <v>624380</v>
      </c>
      <c r="L33" s="31">
        <v>336204</v>
      </c>
      <c r="M33" s="31">
        <v>0</v>
      </c>
      <c r="N33" s="31">
        <f t="shared" si="1"/>
        <v>960584</v>
      </c>
      <c r="O33" s="18">
        <v>44708</v>
      </c>
      <c r="P33" s="17">
        <v>35</v>
      </c>
      <c r="Q33" s="17">
        <v>10</v>
      </c>
      <c r="R33" s="17">
        <v>30</v>
      </c>
      <c r="S33" s="17"/>
      <c r="T33" s="17"/>
      <c r="U33" s="17"/>
      <c r="V33" s="17"/>
    </row>
    <row r="34" spans="2:22" ht="49.5" customHeight="1">
      <c r="B34" s="16" t="s">
        <v>77</v>
      </c>
      <c r="C34" s="29" t="s">
        <v>78</v>
      </c>
      <c r="D34" s="16">
        <v>300514308</v>
      </c>
      <c r="E34" s="16">
        <v>53612</v>
      </c>
      <c r="F34" s="16">
        <v>500868441</v>
      </c>
      <c r="G34" s="16">
        <v>20004657786</v>
      </c>
      <c r="H34" s="30" t="s">
        <v>39</v>
      </c>
      <c r="I34" s="16" t="s">
        <v>49</v>
      </c>
      <c r="J34" s="16" t="s">
        <v>53</v>
      </c>
      <c r="K34" s="31">
        <v>679050</v>
      </c>
      <c r="L34" s="31">
        <v>220250</v>
      </c>
      <c r="M34" s="31">
        <v>6100</v>
      </c>
      <c r="N34" s="31">
        <f t="shared" si="1"/>
        <v>905400</v>
      </c>
      <c r="O34" s="18">
        <v>44708</v>
      </c>
      <c r="P34" s="17">
        <v>39</v>
      </c>
      <c r="Q34" s="17"/>
      <c r="R34" s="17"/>
      <c r="S34" s="17"/>
      <c r="T34" s="17"/>
      <c r="U34" s="17"/>
      <c r="V34" s="17"/>
    </row>
    <row r="35" spans="2:22" ht="49.5" customHeight="1">
      <c r="B35" s="16" t="s">
        <v>77</v>
      </c>
      <c r="C35" s="29" t="s">
        <v>78</v>
      </c>
      <c r="D35" s="16">
        <v>300514308</v>
      </c>
      <c r="E35" s="16">
        <v>53714</v>
      </c>
      <c r="F35" s="16">
        <v>501396373</v>
      </c>
      <c r="G35" s="16">
        <v>20010158650</v>
      </c>
      <c r="H35" s="30" t="s">
        <v>40</v>
      </c>
      <c r="I35" s="16" t="s">
        <v>49</v>
      </c>
      <c r="J35" s="16" t="s">
        <v>62</v>
      </c>
      <c r="K35" s="31">
        <v>383520</v>
      </c>
      <c r="L35" s="31">
        <v>166330</v>
      </c>
      <c r="M35" s="31">
        <v>0</v>
      </c>
      <c r="N35" s="31">
        <f t="shared" si="1"/>
        <v>549850</v>
      </c>
      <c r="O35" s="18">
        <v>44708</v>
      </c>
      <c r="P35" s="17">
        <v>20</v>
      </c>
      <c r="Q35" s="17">
        <v>12</v>
      </c>
      <c r="R35" s="17">
        <v>25</v>
      </c>
      <c r="S35" s="17"/>
      <c r="T35" s="17"/>
      <c r="U35" s="17"/>
      <c r="V35" s="17"/>
    </row>
    <row r="36" spans="2:22" ht="49.5" customHeight="1">
      <c r="B36" s="16" t="s">
        <v>77</v>
      </c>
      <c r="C36" s="29" t="s">
        <v>78</v>
      </c>
      <c r="D36" s="16">
        <v>300514308</v>
      </c>
      <c r="E36" s="16">
        <v>53715</v>
      </c>
      <c r="F36" s="16">
        <v>503186260</v>
      </c>
      <c r="G36" s="16">
        <v>20010288682</v>
      </c>
      <c r="H36" s="30" t="s">
        <v>41</v>
      </c>
      <c r="I36" s="16" t="s">
        <v>49</v>
      </c>
      <c r="J36" s="16" t="s">
        <v>58</v>
      </c>
      <c r="K36" s="31">
        <v>184337</v>
      </c>
      <c r="L36" s="31">
        <v>70528</v>
      </c>
      <c r="M36" s="31">
        <v>77981</v>
      </c>
      <c r="N36" s="31">
        <f t="shared" si="1"/>
        <v>332846</v>
      </c>
      <c r="O36" s="18">
        <v>44708</v>
      </c>
      <c r="P36" s="17">
        <v>7</v>
      </c>
      <c r="Q36" s="17"/>
      <c r="R36" s="17"/>
      <c r="S36" s="17"/>
      <c r="T36" s="17"/>
      <c r="U36" s="17"/>
      <c r="V36" s="17"/>
    </row>
    <row r="37" spans="2:22" ht="49.5" customHeight="1">
      <c r="B37" s="16" t="s">
        <v>77</v>
      </c>
      <c r="C37" s="29" t="s">
        <v>78</v>
      </c>
      <c r="D37" s="16">
        <v>300514308</v>
      </c>
      <c r="E37" s="16">
        <v>53718</v>
      </c>
      <c r="F37" s="16">
        <v>501150250</v>
      </c>
      <c r="G37" s="16">
        <v>20004618470</v>
      </c>
      <c r="H37" s="30" t="s">
        <v>20</v>
      </c>
      <c r="I37" s="16" t="s">
        <v>49</v>
      </c>
      <c r="J37" s="16" t="s">
        <v>54</v>
      </c>
      <c r="K37" s="31">
        <v>1040293</v>
      </c>
      <c r="L37" s="31">
        <v>693528</v>
      </c>
      <c r="M37" s="31">
        <v>32224</v>
      </c>
      <c r="N37" s="31">
        <f t="shared" si="1"/>
        <v>1766045</v>
      </c>
      <c r="O37" s="18">
        <v>44708</v>
      </c>
      <c r="P37" s="17">
        <v>40</v>
      </c>
      <c r="Q37" s="17">
        <v>40</v>
      </c>
      <c r="R37" s="17">
        <v>18</v>
      </c>
      <c r="S37" s="17"/>
      <c r="T37" s="17"/>
      <c r="U37" s="17"/>
      <c r="V37" s="17"/>
    </row>
    <row r="38" spans="2:22" ht="49.5" customHeight="1">
      <c r="B38" s="16" t="s">
        <v>77</v>
      </c>
      <c r="C38" s="29" t="s">
        <v>78</v>
      </c>
      <c r="D38" s="16">
        <v>300514308</v>
      </c>
      <c r="E38" s="16">
        <v>54403</v>
      </c>
      <c r="F38" s="16">
        <v>500846766</v>
      </c>
      <c r="G38" s="16">
        <v>20006319731</v>
      </c>
      <c r="H38" s="30" t="s">
        <v>12</v>
      </c>
      <c r="I38" s="16" t="s">
        <v>49</v>
      </c>
      <c r="J38" s="16" t="s">
        <v>50</v>
      </c>
      <c r="K38" s="31">
        <v>1524039</v>
      </c>
      <c r="L38" s="31">
        <v>1360468</v>
      </c>
      <c r="M38" s="31">
        <v>0</v>
      </c>
      <c r="N38" s="31">
        <f t="shared" si="1"/>
        <v>2884507</v>
      </c>
      <c r="O38" s="18">
        <v>44708</v>
      </c>
      <c r="P38" s="17">
        <v>93</v>
      </c>
      <c r="Q38" s="17"/>
      <c r="R38" s="17"/>
      <c r="S38" s="17"/>
      <c r="T38" s="17"/>
      <c r="U38" s="17"/>
      <c r="V38" s="17"/>
    </row>
    <row r="39" spans="2:22" ht="49.5" customHeight="1">
      <c r="B39" s="16" t="s">
        <v>77</v>
      </c>
      <c r="C39" s="29" t="s">
        <v>78</v>
      </c>
      <c r="D39" s="16">
        <v>300514308</v>
      </c>
      <c r="E39" s="16">
        <v>56208</v>
      </c>
      <c r="F39" s="16">
        <v>501624570</v>
      </c>
      <c r="G39" s="16">
        <v>20004533008</v>
      </c>
      <c r="H39" s="30" t="s">
        <v>14</v>
      </c>
      <c r="I39" s="16" t="s">
        <v>49</v>
      </c>
      <c r="J39" s="16" t="s">
        <v>51</v>
      </c>
      <c r="K39" s="31">
        <v>101572</v>
      </c>
      <c r="L39" s="31">
        <v>33858</v>
      </c>
      <c r="M39" s="31">
        <v>0</v>
      </c>
      <c r="N39" s="31">
        <f aca="true" t="shared" si="2" ref="N39:N45">K39+L39+M39</f>
        <v>135430</v>
      </c>
      <c r="O39" s="18">
        <v>44708</v>
      </c>
      <c r="P39" s="17">
        <v>24</v>
      </c>
      <c r="Q39" s="17"/>
      <c r="R39" s="17">
        <v>31</v>
      </c>
      <c r="S39" s="17"/>
      <c r="T39" s="17"/>
      <c r="U39" s="17"/>
      <c r="V39" s="17"/>
    </row>
    <row r="40" spans="2:22" ht="49.5" customHeight="1">
      <c r="B40" s="16" t="s">
        <v>77</v>
      </c>
      <c r="C40" s="29" t="s">
        <v>78</v>
      </c>
      <c r="D40" s="16">
        <v>300514308</v>
      </c>
      <c r="E40" s="16">
        <v>57901</v>
      </c>
      <c r="F40" s="16">
        <v>500745536</v>
      </c>
      <c r="G40" s="16">
        <v>20007610798</v>
      </c>
      <c r="H40" s="30" t="s">
        <v>42</v>
      </c>
      <c r="I40" s="16" t="s">
        <v>49</v>
      </c>
      <c r="J40" s="16" t="s">
        <v>63</v>
      </c>
      <c r="K40" s="31">
        <v>295735</v>
      </c>
      <c r="L40" s="31">
        <v>98580</v>
      </c>
      <c r="M40" s="31">
        <v>0</v>
      </c>
      <c r="N40" s="31">
        <f t="shared" si="2"/>
        <v>394315</v>
      </c>
      <c r="O40" s="18">
        <v>44708</v>
      </c>
      <c r="P40" s="17">
        <v>82</v>
      </c>
      <c r="Q40" s="17"/>
      <c r="R40" s="17"/>
      <c r="S40" s="17"/>
      <c r="T40" s="17"/>
      <c r="U40" s="17"/>
      <c r="V40" s="17"/>
    </row>
    <row r="41" spans="2:22" ht="49.5" customHeight="1">
      <c r="B41" s="16" t="s">
        <v>77</v>
      </c>
      <c r="C41" s="29" t="s">
        <v>78</v>
      </c>
      <c r="D41" s="16">
        <v>300514308</v>
      </c>
      <c r="E41" s="16">
        <v>59100</v>
      </c>
      <c r="F41" s="16">
        <v>501454748</v>
      </c>
      <c r="G41" s="16">
        <v>20010227728</v>
      </c>
      <c r="H41" s="30" t="s">
        <v>43</v>
      </c>
      <c r="I41" s="16" t="s">
        <v>49</v>
      </c>
      <c r="J41" s="16" t="s">
        <v>53</v>
      </c>
      <c r="K41" s="31">
        <v>58956</v>
      </c>
      <c r="L41" s="31">
        <v>23563</v>
      </c>
      <c r="M41" s="31">
        <v>0</v>
      </c>
      <c r="N41" s="31">
        <f t="shared" si="2"/>
        <v>82519</v>
      </c>
      <c r="O41" s="18">
        <v>44708</v>
      </c>
      <c r="P41" s="17">
        <v>30</v>
      </c>
      <c r="Q41" s="17"/>
      <c r="R41" s="17"/>
      <c r="S41" s="17"/>
      <c r="T41" s="17"/>
      <c r="U41" s="17"/>
      <c r="V41" s="17"/>
    </row>
    <row r="42" spans="2:22" ht="49.5" customHeight="1">
      <c r="B42" s="16" t="s">
        <v>77</v>
      </c>
      <c r="C42" s="29" t="s">
        <v>78</v>
      </c>
      <c r="D42" s="16">
        <v>300514308</v>
      </c>
      <c r="E42" s="16">
        <v>59501</v>
      </c>
      <c r="F42" s="16">
        <v>504337300</v>
      </c>
      <c r="G42" s="16">
        <v>20000764206</v>
      </c>
      <c r="H42" s="30" t="s">
        <v>44</v>
      </c>
      <c r="I42" s="16" t="s">
        <v>49</v>
      </c>
      <c r="J42" s="16" t="s">
        <v>54</v>
      </c>
      <c r="K42" s="31">
        <v>28197</v>
      </c>
      <c r="L42" s="31">
        <v>15860</v>
      </c>
      <c r="M42" s="31">
        <v>0</v>
      </c>
      <c r="N42" s="31">
        <f t="shared" si="2"/>
        <v>44057</v>
      </c>
      <c r="O42" s="18">
        <v>44708</v>
      </c>
      <c r="P42" s="17">
        <v>3</v>
      </c>
      <c r="Q42" s="17"/>
      <c r="R42" s="17"/>
      <c r="S42" s="17"/>
      <c r="T42" s="17"/>
      <c r="U42" s="17"/>
      <c r="V42" s="17"/>
    </row>
    <row r="43" spans="2:22" ht="49.5" customHeight="1">
      <c r="B43" s="16" t="s">
        <v>77</v>
      </c>
      <c r="C43" s="29" t="s">
        <v>78</v>
      </c>
      <c r="D43" s="16">
        <v>300514308</v>
      </c>
      <c r="E43" s="16">
        <v>59600</v>
      </c>
      <c r="F43" s="16">
        <v>504079700</v>
      </c>
      <c r="G43" s="16">
        <v>20003998408</v>
      </c>
      <c r="H43" s="30" t="s">
        <v>19</v>
      </c>
      <c r="I43" s="16" t="s">
        <v>49</v>
      </c>
      <c r="J43" s="16" t="s">
        <v>49</v>
      </c>
      <c r="K43" s="31">
        <v>330694</v>
      </c>
      <c r="L43" s="31">
        <v>143418</v>
      </c>
      <c r="M43" s="31">
        <v>0</v>
      </c>
      <c r="N43" s="31">
        <f t="shared" si="2"/>
        <v>474112</v>
      </c>
      <c r="O43" s="18">
        <v>44708</v>
      </c>
      <c r="P43" s="17">
        <v>35</v>
      </c>
      <c r="Q43" s="17">
        <v>17</v>
      </c>
      <c r="R43" s="17">
        <v>25</v>
      </c>
      <c r="S43" s="17"/>
      <c r="T43" s="17"/>
      <c r="U43" s="17"/>
      <c r="V43" s="17"/>
    </row>
    <row r="44" spans="2:22" ht="49.5" customHeight="1">
      <c r="B44" s="16" t="s">
        <v>77</v>
      </c>
      <c r="C44" s="29" t="s">
        <v>78</v>
      </c>
      <c r="D44" s="16">
        <v>300514308</v>
      </c>
      <c r="E44" s="16">
        <v>59604</v>
      </c>
      <c r="F44" s="16">
        <v>507399668</v>
      </c>
      <c r="G44" s="16">
        <v>20018008432</v>
      </c>
      <c r="H44" s="30" t="s">
        <v>45</v>
      </c>
      <c r="I44" s="16" t="s">
        <v>49</v>
      </c>
      <c r="J44" s="16" t="s">
        <v>60</v>
      </c>
      <c r="K44" s="31">
        <v>1075014</v>
      </c>
      <c r="L44" s="31">
        <v>358339</v>
      </c>
      <c r="M44" s="31">
        <v>427855</v>
      </c>
      <c r="N44" s="31">
        <f t="shared" si="2"/>
        <v>1861208</v>
      </c>
      <c r="O44" s="18">
        <v>44708</v>
      </c>
      <c r="P44" s="17">
        <v>35</v>
      </c>
      <c r="Q44" s="17">
        <v>20</v>
      </c>
      <c r="R44" s="17">
        <v>35</v>
      </c>
      <c r="S44" s="17"/>
      <c r="T44" s="17"/>
      <c r="U44" s="17"/>
      <c r="V44" s="17"/>
    </row>
    <row r="45" spans="2:22" ht="49.5" customHeight="1">
      <c r="B45" s="16" t="s">
        <v>77</v>
      </c>
      <c r="C45" s="29" t="s">
        <v>78</v>
      </c>
      <c r="D45" s="16">
        <v>300514308</v>
      </c>
      <c r="E45" s="16">
        <v>66200</v>
      </c>
      <c r="F45" s="16">
        <v>503376698</v>
      </c>
      <c r="G45" s="16">
        <v>20004160014</v>
      </c>
      <c r="H45" s="30" t="s">
        <v>46</v>
      </c>
      <c r="I45" s="16" t="s">
        <v>49</v>
      </c>
      <c r="J45" s="16" t="s">
        <v>58</v>
      </c>
      <c r="K45" s="31">
        <v>488583</v>
      </c>
      <c r="L45" s="31">
        <v>162861</v>
      </c>
      <c r="M45" s="31">
        <v>0</v>
      </c>
      <c r="N45" s="31">
        <f t="shared" si="2"/>
        <v>651444</v>
      </c>
      <c r="O45" s="18">
        <v>44708</v>
      </c>
      <c r="P45" s="17">
        <v>21</v>
      </c>
      <c r="Q45" s="17"/>
      <c r="R45" s="17"/>
      <c r="S45" s="17"/>
      <c r="T45" s="17"/>
      <c r="U45" s="17"/>
      <c r="V45" s="17"/>
    </row>
    <row r="46" spans="2:22" ht="49.5" customHeight="1">
      <c r="B46" s="16" t="s">
        <v>77</v>
      </c>
      <c r="C46" s="29" t="s">
        <v>78</v>
      </c>
      <c r="D46" s="16">
        <v>300514308</v>
      </c>
      <c r="E46" s="16">
        <v>69202</v>
      </c>
      <c r="F46" s="16">
        <v>502321148</v>
      </c>
      <c r="G46" s="16">
        <v>20007536101</v>
      </c>
      <c r="H46" s="30" t="s">
        <v>47</v>
      </c>
      <c r="I46" s="16" t="s">
        <v>49</v>
      </c>
      <c r="J46" s="16" t="s">
        <v>64</v>
      </c>
      <c r="K46" s="31">
        <v>1094373</v>
      </c>
      <c r="L46" s="31">
        <v>341597</v>
      </c>
      <c r="M46" s="31">
        <v>23195</v>
      </c>
      <c r="N46" s="31">
        <f>K46+L46+M46</f>
        <v>1459165</v>
      </c>
      <c r="O46" s="18">
        <v>44708</v>
      </c>
      <c r="P46" s="17">
        <v>34</v>
      </c>
      <c r="Q46" s="17">
        <v>35</v>
      </c>
      <c r="R46" s="17">
        <v>6</v>
      </c>
      <c r="S46" s="17"/>
      <c r="T46" s="17"/>
      <c r="U46" s="17"/>
      <c r="V46" s="17"/>
    </row>
    <row r="47" spans="2:22" ht="49.5" customHeight="1">
      <c r="B47" s="16" t="s">
        <v>77</v>
      </c>
      <c r="C47" s="29" t="s">
        <v>78</v>
      </c>
      <c r="D47" s="16">
        <v>300514308</v>
      </c>
      <c r="E47" s="16">
        <v>74500</v>
      </c>
      <c r="F47" s="16">
        <v>501144269</v>
      </c>
      <c r="G47" s="16">
        <v>20007595691</v>
      </c>
      <c r="H47" s="30" t="s">
        <v>21</v>
      </c>
      <c r="I47" s="16" t="s">
        <v>49</v>
      </c>
      <c r="J47" s="16" t="s">
        <v>56</v>
      </c>
      <c r="K47" s="31">
        <v>1152000</v>
      </c>
      <c r="L47" s="31">
        <v>299290</v>
      </c>
      <c r="M47" s="31">
        <v>738710</v>
      </c>
      <c r="N47" s="31">
        <f>K47+L47+M47</f>
        <v>2190000</v>
      </c>
      <c r="O47" s="18">
        <v>44708</v>
      </c>
      <c r="P47" s="17">
        <v>35</v>
      </c>
      <c r="Q47" s="17">
        <v>25</v>
      </c>
      <c r="R47" s="17">
        <v>25</v>
      </c>
      <c r="S47" s="17"/>
      <c r="T47" s="17"/>
      <c r="U47" s="17"/>
      <c r="V47" s="17"/>
    </row>
    <row r="48" spans="2:22" ht="49.5" customHeight="1">
      <c r="B48" s="16" t="s">
        <v>77</v>
      </c>
      <c r="C48" s="29" t="s">
        <v>78</v>
      </c>
      <c r="D48" s="16">
        <v>300514308</v>
      </c>
      <c r="E48" s="16">
        <v>80410</v>
      </c>
      <c r="F48" s="16">
        <v>501157549</v>
      </c>
      <c r="G48" s="16">
        <v>20004617132</v>
      </c>
      <c r="H48" s="30" t="s">
        <v>48</v>
      </c>
      <c r="I48" s="16" t="s">
        <v>49</v>
      </c>
      <c r="J48" s="16" t="s">
        <v>52</v>
      </c>
      <c r="K48" s="31">
        <v>236800</v>
      </c>
      <c r="L48" s="31">
        <v>59200</v>
      </c>
      <c r="M48" s="31">
        <v>0</v>
      </c>
      <c r="N48" s="31">
        <f>K48+L48+M48</f>
        <v>296000</v>
      </c>
      <c r="O48" s="18">
        <v>44708</v>
      </c>
      <c r="P48" s="17">
        <v>14</v>
      </c>
      <c r="Q48" s="17"/>
      <c r="R48" s="17"/>
      <c r="S48" s="17"/>
      <c r="T48" s="17"/>
      <c r="U48" s="17"/>
      <c r="V48" s="17"/>
    </row>
    <row r="49" spans="2:22" ht="21">
      <c r="B49" s="20"/>
      <c r="C49" s="20"/>
      <c r="D49" s="20"/>
      <c r="E49" s="21">
        <f>COUNT(E11:E48)</f>
        <v>38</v>
      </c>
      <c r="F49" s="21"/>
      <c r="G49" s="21"/>
      <c r="H49" s="23"/>
      <c r="I49" s="21"/>
      <c r="J49" s="21"/>
      <c r="K49" s="32">
        <f>SUM(K11:K48)</f>
        <v>28883045.86261981</v>
      </c>
      <c r="L49" s="32">
        <f>SUM(L11:L48)</f>
        <v>11120115.137380192</v>
      </c>
      <c r="M49" s="32">
        <f>SUM(M11:M48)</f>
        <v>3341253</v>
      </c>
      <c r="N49" s="32">
        <f>SUM(N11:N48)</f>
        <v>43344414</v>
      </c>
      <c r="O49" s="22"/>
      <c r="P49" s="33">
        <f>SUM(P11:P48)</f>
        <v>1313</v>
      </c>
      <c r="Q49" s="33">
        <f>SUM(Q11:Q48)</f>
        <v>391</v>
      </c>
      <c r="R49" s="33">
        <f>SUM(R11:R48)</f>
        <v>582</v>
      </c>
      <c r="S49" s="33">
        <f>SUM(S11:S48)</f>
        <v>135</v>
      </c>
      <c r="T49" s="33">
        <f>SUM(T11:T48)</f>
        <v>243</v>
      </c>
      <c r="U49" s="33">
        <f>SUM(U11:U48)</f>
        <v>0</v>
      </c>
      <c r="V49" s="33">
        <f>SUM(V11:V48)</f>
        <v>0</v>
      </c>
    </row>
    <row r="50" spans="3:4" ht="18.75">
      <c r="C50" s="29"/>
      <c r="D50" s="28"/>
    </row>
  </sheetData>
  <sheetProtection formatCells="0" formatColumns="0" autoFilter="0"/>
  <autoFilter ref="A10:V49">
    <sortState ref="A11:V50">
      <sortCondition sortBy="value" ref="E11:E50"/>
    </sortState>
  </autoFilter>
  <conditionalFormatting sqref="C14 C11:C12 C34:C48 C16:C31 D11:D48 B11:B48">
    <cfRule type="cellIs" priority="980" dxfId="0" operator="equal" stopIfTrue="1">
      <formula>"x"</formula>
    </cfRule>
  </conditionalFormatting>
  <conditionalFormatting sqref="D50">
    <cfRule type="cellIs" priority="741" dxfId="0" operator="equal" stopIfTrue="1">
      <formula>"x"</formula>
    </cfRule>
  </conditionalFormatting>
  <conditionalFormatting sqref="D50">
    <cfRule type="cellIs" priority="740" dxfId="0" operator="equal" stopIfTrue="1">
      <formula>"x"</formula>
    </cfRule>
  </conditionalFormatting>
  <conditionalFormatting sqref="C13">
    <cfRule type="cellIs" priority="467" dxfId="0" operator="equal" stopIfTrue="1">
      <formula>"x"</formula>
    </cfRule>
  </conditionalFormatting>
  <conditionalFormatting sqref="C15">
    <cfRule type="cellIs" priority="466" dxfId="0" operator="equal" stopIfTrue="1">
      <formula>"x"</formula>
    </cfRule>
  </conditionalFormatting>
  <conditionalFormatting sqref="C32">
    <cfRule type="cellIs" priority="465" dxfId="0" operator="equal" stopIfTrue="1">
      <formula>"x"</formula>
    </cfRule>
  </conditionalFormatting>
  <conditionalFormatting sqref="C33">
    <cfRule type="cellIs" priority="464" dxfId="0" operator="equal" stopIfTrue="1">
      <formula>"x"</formula>
    </cfRule>
  </conditionalFormatting>
  <conditionalFormatting sqref="C50">
    <cfRule type="cellIs" priority="3" dxfId="0" operator="equal" stopIfTrue="1">
      <formula>"x"</formula>
    </cfRule>
  </conditionalFormatting>
  <conditionalFormatting sqref="C50">
    <cfRule type="cellIs" priority="2" dxfId="0" operator="equal" stopIfTrue="1">
      <formula>"x"</formula>
    </cfRule>
  </conditionalFormatting>
  <conditionalFormatting sqref="C50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50:D50 B11:D48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2022-11-18T14:50:27Z</dcterms:modified>
  <cp:category/>
  <cp:version/>
  <cp:contentType/>
  <cp:contentStatus/>
</cp:coreProperties>
</file>