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32760" yWindow="32760" windowWidth="15348" windowHeight="7248" tabRatio="591" firstSheet="1" activeTab="1"/>
  </bookViews>
  <sheets>
    <sheet name="ref" sheetId="1" state="hidden" r:id="rId1"/>
    <sheet name="PARES 3.0" sheetId="2" r:id="rId2"/>
  </sheets>
  <definedNames>
    <definedName name="_xlnm._FilterDatabase" localSheetId="1" hidden="1">'PARES 3.0'!$A$10:$V$37</definedName>
    <definedName name="_xlnm.Print_Area" localSheetId="1">'PARES 3.0'!$A$1:$V$15</definedName>
    <definedName name="Mês">#REF!</definedName>
    <definedName name="Procedimento">#REF!</definedName>
    <definedName name="Projecto">#REF!</definedName>
    <definedName name="S\N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<sst xmlns="http://schemas.openxmlformats.org/spreadsheetml/2006/main" count="153" uniqueCount="62">
  <si>
    <t>Distrito</t>
  </si>
  <si>
    <t>Concelho</t>
  </si>
  <si>
    <t>Investimento Total</t>
  </si>
  <si>
    <t>Entidade Beneficiária</t>
  </si>
  <si>
    <t>NIF</t>
  </si>
  <si>
    <t>NISS</t>
  </si>
  <si>
    <t>Data  Assinatura CCF</t>
  </si>
  <si>
    <t>CERCITOP - COOPERATIVA DE EMPREENDEDORISMO PARA O DESENVOLVIMENTO ECONÓMICO E SOCIAL DE TODO O PAÍS, CRL</t>
  </si>
  <si>
    <t>LISBOA</t>
  </si>
  <si>
    <t>LOURES</t>
  </si>
  <si>
    <t>ODIVELAS</t>
  </si>
  <si>
    <t>SINTRA</t>
  </si>
  <si>
    <t>MAFRA</t>
  </si>
  <si>
    <t>Investimento Público Elegível</t>
  </si>
  <si>
    <t>Investimento Privado Elegível</t>
  </si>
  <si>
    <t>Creche 
Lugares a Intervencionar
(Remodelar + Criar)</t>
  </si>
  <si>
    <t>SIM</t>
  </si>
  <si>
    <t>NÃO</t>
  </si>
  <si>
    <t>VILA FRANCA DE XIRA</t>
  </si>
  <si>
    <t>ASS NOSSA SENHORA CONSOLADORA AFLITOS</t>
  </si>
  <si>
    <t>CENTRO SOCIAL E PAROQUIAL DA POVOA DE SANTO ADRIÃO</t>
  </si>
  <si>
    <t>SANTA CASA DA MISERICORDIA DE TORRES VEDRAS</t>
  </si>
  <si>
    <t>CENTRO SOCIAL DESPORTIVO E CULTURAL DA PEDRA</t>
  </si>
  <si>
    <t>CENTRO SOCIAL PAROQUIAL MILHARADO</t>
  </si>
  <si>
    <t>COMISSÃO UNITARIA DE REFORMADOS,PENSIONISTAS E IDOSOS DE SÃO JOÃO DA TALHA</t>
  </si>
  <si>
    <t>CASA SAO VICENTE</t>
  </si>
  <si>
    <t>ASSOCIACAO COMUNITARIA REF PENSIONISTAS IDOSOS SACAVEM</t>
  </si>
  <si>
    <t>ASSOCIAÇÃO NOSSA SENHORA DO PARAÍSO</t>
  </si>
  <si>
    <t>FUNDAÇAO D.BELCHIOR CARNEIRO</t>
  </si>
  <si>
    <t>SANTA CASA DA MISERICORDIA DO CADAVAL</t>
  </si>
  <si>
    <t>ASSOCIAÇÃO DE SÃO GONÇALO DE TORRES VEDRAS</t>
  </si>
  <si>
    <t>ASSOCIAÇÃO DE REFORMADOS PENSIONISTAS E IDOSOS DA ABRUNHEIRA - IDOSOS ATIVOS</t>
  </si>
  <si>
    <t>CENTRO SOCIAL PAROQUIAL DE SÃO JOÃO DE BRITO</t>
  </si>
  <si>
    <t>CENTRO SOCIAL PAROQUIAL LAMAS</t>
  </si>
  <si>
    <t>COMISSÃO UNITÁRIA DE REFORMADOS PENSIONISTAS E IDOSOS DE SANTA IRIA DE AZOIA</t>
  </si>
  <si>
    <t>ASS PROMOCAO SOCIAL CASTANHEIRA RIBATEJO</t>
  </si>
  <si>
    <t>ASSOCIAÇÃO PARA A EDUCAÇÃO DE CRIANÇAS INADAPTADAS DE TORRES VEDRAS</t>
  </si>
  <si>
    <t>SANTA CASA DA MISERICORDIA DA LOURINHÃ</t>
  </si>
  <si>
    <t>CENTRO SOCIAL PARA O DESENVOLVIMENTO DE S. TIAGO DOS VELHOS</t>
  </si>
  <si>
    <t>TORRES VEDRAS</t>
  </si>
  <si>
    <t>AZAMBUJA</t>
  </si>
  <si>
    <t>OEIRAS</t>
  </si>
  <si>
    <t>CADAVAL</t>
  </si>
  <si>
    <t>LOURINHÃ</t>
  </si>
  <si>
    <t>ARRUDA DOS VINHOS</t>
  </si>
  <si>
    <t>ERPI
Lugares a Intervencionar
(Remodelar + Criar)</t>
  </si>
  <si>
    <t>CD
Lugares a Intervencionar
(Remodelar + Criar)</t>
  </si>
  <si>
    <t>SAD
Lugares a Intervencionar
(Remodelar + Criar)</t>
  </si>
  <si>
    <t>CAO
Lugares a Intervencionar
(Remodelar + Criar)</t>
  </si>
  <si>
    <t>Lar Residencial
Lugares a Intervencionar
(Remodelar + Criar)</t>
  </si>
  <si>
    <t>Residência Autónoma
Lugares a Intervencionar
(Remodelar + Criar)</t>
  </si>
  <si>
    <t>CERCI FLOR DA VIDA - COOPERATIVA DE EDUCAÇÃO, REABILITAÇÃO, CAPACITAÇÃO E INCLUSÃO, CRL</t>
  </si>
  <si>
    <t>CERCIPOVOA - COOPERATIVA DE EDUCAÇÃO E REABILITAÇÃO DE CIDADÃOS INADAPTADAS, CRL</t>
  </si>
  <si>
    <t>ASSOCIAÇÃO LUIZ PEREIRA MOTTA</t>
  </si>
  <si>
    <t>Investimento Privado não Elegível</t>
  </si>
  <si>
    <t>Nº Projeto</t>
  </si>
  <si>
    <t>Gestor do Projeto                                                                   Nome</t>
  </si>
  <si>
    <t>Gestor do Projeto                                                                   Email</t>
  </si>
  <si>
    <t>Gestor do Projeto                                                                   Contacto</t>
  </si>
  <si>
    <t xml:space="preserve">ISS-Lisboa-PARES@seg-social.pt </t>
  </si>
  <si>
    <t>Lurdes Lopes Mendes</t>
  </si>
  <si>
    <t xml:space="preserve">Maria dos Prazeres Rocha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</si>
</sst>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;@"/>
    <numFmt numFmtId="167" formatCode="0.000"/>
    <numFmt numFmtId="168" formatCode="0.0%"/>
    <numFmt numFmtId="169" formatCode="mmmm\ yyyy"/>
    <numFmt numFmtId="170" formatCode="0\ &quot;Dias&quot;"/>
    <numFmt numFmtId="171" formatCode="General\ &quot;Dias&quot;"/>
    <numFmt numFmtId="172" formatCode="0.0000%"/>
    <numFmt numFmtId="173" formatCode="[$-816]d/mmm/yyyy;@"/>
    <numFmt numFmtId="174" formatCode="#,##0\ &quot;€&quot;"/>
    <numFmt numFmtId="175" formatCode="0.0"/>
    <numFmt numFmtId="176" formatCode="[$-816]d&quot; de &quot;mmmm&quot; de &quot;yyyy"/>
    <numFmt numFmtId="177" formatCode="_-* #,##0.00\ [$€-816]_-;\-* #,##0.00\ [$€-816]_-;_-* &quot;-&quot;??\ [$€-816]_-;_-@_-"/>
    <numFmt numFmtId="178" formatCode="0.0;[Red]0.0"/>
    <numFmt numFmtId="179" formatCode="&quot;Sim&quot;;&quot;Sim&quot;;&quot;Não&quot;"/>
    <numFmt numFmtId="180" formatCode="&quot;Verdadeiro&quot;;&quot;Verdadeiro&quot;;&quot;Falso&quot;"/>
    <numFmt numFmtId="181" formatCode="&quot;Ativado&quot;;&quot;Ativado&quot;;&quot;Desativado&quot;"/>
    <numFmt numFmtId="182" formatCode="[$€-2]\ #,##0.00_);[Red]\([$€-2]\ #,##0.00\)"/>
    <numFmt numFmtId="183" formatCode="#,##0.0"/>
    <numFmt numFmtId="184" formatCode="mmm/yyyy"/>
  </numFmts>
  <fonts count="5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2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sz val="10"/>
      <name val="Calibri Light"/>
      <family val="2"/>
    </font>
    <font>
      <b/>
      <sz val="16"/>
      <name val="Calibri Light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4" applyNumberFormat="0" applyAlignment="0" applyProtection="0"/>
    <xf numFmtId="0" fontId="39" fillId="0" borderId="5" applyNumberFormat="0" applyFill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8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20" borderId="7" applyNumberFormat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  <xf numFmtId="43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4" fontId="5" fillId="0" borderId="0" xfId="0" applyNumberFormat="1" applyFont="1" applyAlignment="1">
      <alignment vertical="center" wrapText="1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169" fontId="7" fillId="0" borderId="0" xfId="0" applyNumberFormat="1" applyFont="1" applyBorder="1" applyAlignment="1">
      <alignment horizontal="left" vertical="center"/>
    </xf>
    <xf numFmtId="169" fontId="4" fillId="0" borderId="0" xfId="0" applyNumberFormat="1" applyFont="1" applyBorder="1" applyAlignment="1">
      <alignment horizontal="center" vertical="center"/>
    </xf>
    <xf numFmtId="14" fontId="28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/>
    </xf>
    <xf numFmtId="169" fontId="7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0" fillId="34" borderId="10" xfId="0" applyFont="1" applyFill="1" applyBorder="1" applyAlignment="1">
      <alignment horizontal="center" vertical="center" wrapText="1"/>
    </xf>
    <xf numFmtId="0" fontId="30" fillId="35" borderId="10" xfId="0" applyFont="1" applyFill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31" fillId="36" borderId="11" xfId="0" applyFont="1" applyFill="1" applyBorder="1" applyAlignment="1">
      <alignment horizontal="center" vertical="center" wrapText="1"/>
    </xf>
    <xf numFmtId="0" fontId="31" fillId="37" borderId="11" xfId="0" applyFont="1" applyFill="1" applyBorder="1" applyAlignment="1">
      <alignment horizontal="center" vertical="center" wrapText="1"/>
    </xf>
    <xf numFmtId="0" fontId="31" fillId="38" borderId="11" xfId="0" applyFont="1" applyFill="1" applyBorder="1" applyAlignment="1">
      <alignment horizontal="center" vertical="center" wrapText="1"/>
    </xf>
    <xf numFmtId="0" fontId="31" fillId="39" borderId="11" xfId="0" applyFont="1" applyFill="1" applyBorder="1" applyAlignment="1">
      <alignment horizontal="center" vertical="center" wrapText="1"/>
    </xf>
    <xf numFmtId="0" fontId="30" fillId="34" borderId="0" xfId="0" applyFont="1" applyFill="1" applyBorder="1" applyAlignment="1">
      <alignment horizontal="center" vertical="center" wrapText="1"/>
    </xf>
    <xf numFmtId="0" fontId="3" fillId="34" borderId="10" xfId="48" applyFill="1" applyBorder="1" applyAlignment="1" applyProtection="1">
      <alignment horizontal="center" vertical="center" wrapText="1"/>
      <protection/>
    </xf>
    <xf numFmtId="0" fontId="3" fillId="0" borderId="10" xfId="48" applyBorder="1" applyAlignment="1" applyProtection="1">
      <alignment horizontal="center" vertical="center" wrapText="1"/>
      <protection/>
    </xf>
    <xf numFmtId="0" fontId="30" fillId="34" borderId="10" xfId="0" applyFont="1" applyFill="1" applyBorder="1" applyAlignment="1">
      <alignment vertical="center" wrapText="1"/>
    </xf>
    <xf numFmtId="44" fontId="30" fillId="37" borderId="10" xfId="0" applyNumberFormat="1" applyFont="1" applyFill="1" applyBorder="1" applyAlignment="1">
      <alignment vertical="center" wrapText="1"/>
    </xf>
    <xf numFmtId="4" fontId="32" fillId="0" borderId="0" xfId="0" applyNumberFormat="1" applyFont="1" applyBorder="1" applyAlignment="1">
      <alignment horizontal="right" vertical="center" wrapText="1"/>
    </xf>
    <xf numFmtId="0" fontId="32" fillId="0" borderId="0" xfId="0" applyFont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to" xfId="45"/>
    <cellStyle name="Entrada" xfId="46"/>
    <cellStyle name="Estilo 1" xfId="47"/>
    <cellStyle name="Hyperlink" xfId="48"/>
    <cellStyle name="Followed Hyperlink" xfId="49"/>
    <cellStyle name="Incorreto" xfId="50"/>
    <cellStyle name="Currency" xfId="51"/>
    <cellStyle name="Currency [0]" xfId="52"/>
    <cellStyle name="Neutro" xfId="53"/>
    <cellStyle name="Nota" xfId="54"/>
    <cellStyle name="Percent" xfId="55"/>
    <cellStyle name="Percentagem 2" xfId="56"/>
    <cellStyle name="Saída" xfId="57"/>
    <cellStyle name="Comma [0]" xfId="58"/>
    <cellStyle name="Texto de Aviso" xfId="59"/>
    <cellStyle name="Texto Explicativo" xfId="60"/>
    <cellStyle name="Título" xfId="61"/>
    <cellStyle name="Total" xfId="62"/>
    <cellStyle name="Verificar Célula" xfId="63"/>
    <cellStyle name="Comma" xfId="64"/>
  </cellStyles>
  <dxfs count="32"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  <dxf>
      <font>
        <b/>
        <i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BFFFF"/>
      <rgbColor rgb="00CCFFCC"/>
      <rgbColor rgb="00FFFFE5"/>
      <rgbColor rgb="0099CCFF"/>
      <rgbColor rgb="00F8F8F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3</xdr:col>
      <xdr:colOff>2990850</xdr:colOff>
      <xdr:row>8</xdr:row>
      <xdr:rowOff>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979170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3:G5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30.57421875" style="0" bestFit="1" customWidth="1"/>
    <col min="2" max="2" width="5.00390625" style="0" bestFit="1" customWidth="1"/>
  </cols>
  <sheetData>
    <row r="3" ht="12.75">
      <c r="G3" s="12"/>
    </row>
    <row r="4" spans="4:7" ht="12.75">
      <c r="D4" s="15" t="s">
        <v>16</v>
      </c>
      <c r="G4" s="12"/>
    </row>
    <row r="5" ht="12.75">
      <c r="D5" s="15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showGridLines="0" showZeros="0" tabSelected="1" zoomScale="70" zoomScaleNormal="70" zoomScaleSheetLayoutView="50" zoomScalePageLayoutView="0" workbookViewId="0" topLeftCell="A1">
      <pane xSplit="7" ySplit="10" topLeftCell="H1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B11" sqref="B11:B36"/>
    </sheetView>
  </sheetViews>
  <sheetFormatPr defaultColWidth="9.421875" defaultRowHeight="12.75"/>
  <cols>
    <col min="1" max="1" width="5.421875" style="1" customWidth="1"/>
    <col min="2" max="2" width="53.00390625" style="1" customWidth="1"/>
    <col min="3" max="3" width="45.00390625" style="1" customWidth="1"/>
    <col min="4" max="4" width="49.28125" style="1" customWidth="1"/>
    <col min="5" max="5" width="15.57421875" style="2" customWidth="1"/>
    <col min="6" max="6" width="18.421875" style="2" customWidth="1"/>
    <col min="7" max="7" width="21.57421875" style="2" customWidth="1"/>
    <col min="8" max="8" width="57.57421875" style="1" bestFit="1" customWidth="1"/>
    <col min="9" max="10" width="20.57421875" style="2" customWidth="1"/>
    <col min="11" max="12" width="25.57421875" style="2" customWidth="1"/>
    <col min="13" max="13" width="32.57421875" style="2" bestFit="1" customWidth="1"/>
    <col min="14" max="14" width="30.140625" style="2" bestFit="1" customWidth="1"/>
    <col min="15" max="15" width="25.57421875" style="2" customWidth="1"/>
    <col min="16" max="22" width="16.57421875" style="1" customWidth="1"/>
    <col min="23" max="16384" width="9.421875" style="7" customWidth="1"/>
  </cols>
  <sheetData>
    <row r="1" spans="5:22" ht="14.25" customHeight="1">
      <c r="E1" s="4"/>
      <c r="H1" s="6"/>
      <c r="I1" s="6"/>
      <c r="J1" s="6"/>
      <c r="K1" s="6"/>
      <c r="L1" s="6"/>
      <c r="M1" s="6"/>
      <c r="N1" s="6"/>
      <c r="O1" s="6"/>
      <c r="P1" s="3"/>
      <c r="Q1" s="3"/>
      <c r="R1" s="3"/>
      <c r="S1" s="3"/>
      <c r="T1" s="3"/>
      <c r="U1" s="3"/>
      <c r="V1" s="3"/>
    </row>
    <row r="2" spans="6:22" ht="19.5" customHeight="1">
      <c r="F2" s="7"/>
      <c r="I2" s="6"/>
      <c r="J2" s="19"/>
      <c r="K2" s="14"/>
      <c r="L2" s="14"/>
      <c r="M2" s="14"/>
      <c r="N2" s="14"/>
      <c r="O2" s="6"/>
      <c r="P2" s="3"/>
      <c r="Q2" s="3"/>
      <c r="R2" s="3"/>
      <c r="S2" s="3"/>
      <c r="T2" s="3"/>
      <c r="U2" s="3"/>
      <c r="V2" s="3"/>
    </row>
    <row r="3" spans="5:22" ht="19.5" customHeight="1">
      <c r="E3"/>
      <c r="F3" s="7"/>
      <c r="I3" s="6"/>
      <c r="J3" s="19"/>
      <c r="K3" s="14"/>
      <c r="L3" s="14"/>
      <c r="M3" s="14"/>
      <c r="N3" s="14"/>
      <c r="O3" s="6"/>
      <c r="P3" s="3"/>
      <c r="Q3" s="3"/>
      <c r="R3" s="3"/>
      <c r="S3" s="3"/>
      <c r="T3" s="3"/>
      <c r="U3" s="3"/>
      <c r="V3" s="3"/>
    </row>
    <row r="4" spans="5:22" ht="19.5" customHeight="1">
      <c r="E4"/>
      <c r="F4" s="7"/>
      <c r="I4" s="6"/>
      <c r="J4" s="19"/>
      <c r="K4" s="19"/>
      <c r="L4" s="19"/>
      <c r="M4" s="19"/>
      <c r="N4" s="19"/>
      <c r="O4" s="6"/>
      <c r="P4" s="3"/>
      <c r="Q4" s="3"/>
      <c r="R4" s="3"/>
      <c r="S4" s="3"/>
      <c r="T4" s="3"/>
      <c r="U4" s="3"/>
      <c r="V4" s="3"/>
    </row>
    <row r="5" spans="5:22" ht="19.5" customHeight="1">
      <c r="E5"/>
      <c r="F5" s="7"/>
      <c r="I5" s="6"/>
      <c r="J5" s="19"/>
      <c r="K5" s="19"/>
      <c r="L5" s="19"/>
      <c r="M5" s="19"/>
      <c r="N5" s="19"/>
      <c r="O5" s="6"/>
      <c r="P5" s="3"/>
      <c r="Q5" s="3"/>
      <c r="R5" s="3"/>
      <c r="S5" s="3"/>
      <c r="T5" s="3"/>
      <c r="U5" s="3"/>
      <c r="V5" s="3"/>
    </row>
    <row r="6" spans="5:22" ht="19.5" customHeight="1">
      <c r="E6"/>
      <c r="F6" s="7"/>
      <c r="I6" s="6"/>
      <c r="J6" s="19"/>
      <c r="K6" s="19"/>
      <c r="L6" s="19"/>
      <c r="M6" s="19"/>
      <c r="N6" s="19"/>
      <c r="O6" s="6"/>
      <c r="P6" s="3"/>
      <c r="Q6" s="3"/>
      <c r="R6" s="3"/>
      <c r="S6" s="3"/>
      <c r="T6" s="3"/>
      <c r="U6" s="3"/>
      <c r="V6" s="3"/>
    </row>
    <row r="7" spans="5:22" ht="19.5" customHeight="1">
      <c r="E7" s="7"/>
      <c r="F7" s="7"/>
      <c r="I7" s="6"/>
      <c r="J7" s="19"/>
      <c r="K7" s="14"/>
      <c r="L7" s="14"/>
      <c r="M7" s="14"/>
      <c r="N7" s="14"/>
      <c r="O7" s="6"/>
      <c r="P7" s="3"/>
      <c r="Q7" s="3"/>
      <c r="R7" s="3"/>
      <c r="S7" s="3"/>
      <c r="T7" s="3"/>
      <c r="U7" s="3"/>
      <c r="V7" s="3"/>
    </row>
    <row r="8" spans="5:22" ht="20.25">
      <c r="E8" s="4"/>
      <c r="H8" s="6"/>
      <c r="I8" s="6"/>
      <c r="J8" s="19"/>
      <c r="K8" s="6"/>
      <c r="L8" s="6"/>
      <c r="M8" s="6"/>
      <c r="N8" s="6"/>
      <c r="O8" s="6"/>
      <c r="P8" s="3"/>
      <c r="Q8" s="3"/>
      <c r="R8" s="3"/>
      <c r="S8" s="3"/>
      <c r="T8" s="3"/>
      <c r="U8" s="3"/>
      <c r="V8" s="3"/>
    </row>
    <row r="9" spans="2:22" ht="33" customHeight="1">
      <c r="B9" s="11"/>
      <c r="C9" s="11"/>
      <c r="D9" s="11"/>
      <c r="H9" s="9"/>
      <c r="O9" s="13"/>
      <c r="P9" s="10"/>
      <c r="Q9" s="10"/>
      <c r="R9" s="10"/>
      <c r="S9" s="10"/>
      <c r="T9" s="10"/>
      <c r="U9" s="10"/>
      <c r="V9" s="10"/>
    </row>
    <row r="10" spans="1:22" s="8" customFormat="1" ht="73.5" customHeight="1">
      <c r="A10" s="5"/>
      <c r="B10" s="24" t="s">
        <v>56</v>
      </c>
      <c r="C10" s="24" t="s">
        <v>57</v>
      </c>
      <c r="D10" s="24" t="s">
        <v>58</v>
      </c>
      <c r="E10" s="24" t="s">
        <v>55</v>
      </c>
      <c r="F10" s="24" t="s">
        <v>4</v>
      </c>
      <c r="G10" s="24" t="s">
        <v>5</v>
      </c>
      <c r="H10" s="24" t="s">
        <v>3</v>
      </c>
      <c r="I10" s="24" t="s">
        <v>0</v>
      </c>
      <c r="J10" s="24" t="s">
        <v>1</v>
      </c>
      <c r="K10" s="25" t="s">
        <v>13</v>
      </c>
      <c r="L10" s="25" t="s">
        <v>14</v>
      </c>
      <c r="M10" s="25" t="s">
        <v>54</v>
      </c>
      <c r="N10" s="25" t="s">
        <v>2</v>
      </c>
      <c r="O10" s="26" t="s">
        <v>6</v>
      </c>
      <c r="P10" s="27" t="s">
        <v>45</v>
      </c>
      <c r="Q10" s="27" t="s">
        <v>46</v>
      </c>
      <c r="R10" s="27" t="s">
        <v>47</v>
      </c>
      <c r="S10" s="27" t="s">
        <v>48</v>
      </c>
      <c r="T10" s="27" t="s">
        <v>49</v>
      </c>
      <c r="U10" s="27" t="s">
        <v>50</v>
      </c>
      <c r="V10" s="27" t="s">
        <v>15</v>
      </c>
    </row>
    <row r="11" spans="2:22" ht="49.5" customHeight="1">
      <c r="B11" s="35" t="s">
        <v>61</v>
      </c>
      <c r="C11" s="30" t="s">
        <v>59</v>
      </c>
      <c r="D11" s="16">
        <v>300512140</v>
      </c>
      <c r="E11" s="16">
        <v>29313</v>
      </c>
      <c r="F11" s="16">
        <v>504187368</v>
      </c>
      <c r="G11" s="16">
        <v>20004859352</v>
      </c>
      <c r="H11" s="31" t="s">
        <v>7</v>
      </c>
      <c r="I11" s="16" t="s">
        <v>8</v>
      </c>
      <c r="J11" s="16" t="s">
        <v>11</v>
      </c>
      <c r="K11" s="32">
        <v>60849</v>
      </c>
      <c r="L11" s="32">
        <v>622739</v>
      </c>
      <c r="M11" s="32">
        <v>533842</v>
      </c>
      <c r="N11" s="32">
        <f aca="true" t="shared" si="0" ref="N11:N25">K11+L11+M11</f>
        <v>1217430</v>
      </c>
      <c r="O11" s="18">
        <v>44719</v>
      </c>
      <c r="P11" s="17"/>
      <c r="Q11" s="17"/>
      <c r="R11" s="17"/>
      <c r="S11" s="17">
        <v>30</v>
      </c>
      <c r="T11" s="17"/>
      <c r="U11" s="17"/>
      <c r="V11" s="17"/>
    </row>
    <row r="12" spans="2:22" ht="49.5" customHeight="1">
      <c r="B12" s="35" t="s">
        <v>61</v>
      </c>
      <c r="C12" s="30" t="s">
        <v>59</v>
      </c>
      <c r="D12" s="16">
        <v>300512140</v>
      </c>
      <c r="E12" s="16">
        <v>32100</v>
      </c>
      <c r="F12" s="16">
        <v>501513671</v>
      </c>
      <c r="G12" s="16">
        <v>20007578496</v>
      </c>
      <c r="H12" s="31" t="s">
        <v>26</v>
      </c>
      <c r="I12" s="16" t="s">
        <v>8</v>
      </c>
      <c r="J12" s="16" t="s">
        <v>9</v>
      </c>
      <c r="K12" s="32">
        <v>2081413</v>
      </c>
      <c r="L12" s="32">
        <v>787991</v>
      </c>
      <c r="M12" s="32">
        <v>753851</v>
      </c>
      <c r="N12" s="32">
        <f t="shared" si="0"/>
        <v>3623255</v>
      </c>
      <c r="O12" s="18">
        <v>44749</v>
      </c>
      <c r="P12" s="17">
        <v>60</v>
      </c>
      <c r="Q12" s="17">
        <v>60</v>
      </c>
      <c r="R12" s="17">
        <v>60</v>
      </c>
      <c r="S12" s="17"/>
      <c r="T12" s="17"/>
      <c r="U12" s="17"/>
      <c r="V12" s="17"/>
    </row>
    <row r="13" spans="2:22" ht="49.5" customHeight="1">
      <c r="B13" s="35" t="s">
        <v>61</v>
      </c>
      <c r="C13" s="30" t="s">
        <v>59</v>
      </c>
      <c r="D13" s="16">
        <v>300512140</v>
      </c>
      <c r="E13" s="16">
        <v>32105</v>
      </c>
      <c r="F13" s="16">
        <v>503309303</v>
      </c>
      <c r="G13" s="16">
        <v>20006434197</v>
      </c>
      <c r="H13" s="31" t="s">
        <v>27</v>
      </c>
      <c r="I13" s="16" t="s">
        <v>8</v>
      </c>
      <c r="J13" s="16" t="s">
        <v>40</v>
      </c>
      <c r="K13" s="32">
        <v>829250</v>
      </c>
      <c r="L13" s="32">
        <v>316700</v>
      </c>
      <c r="M13" s="32">
        <v>0</v>
      </c>
      <c r="N13" s="32">
        <f t="shared" si="0"/>
        <v>1145950</v>
      </c>
      <c r="O13" s="18">
        <v>44748</v>
      </c>
      <c r="P13" s="17">
        <v>42</v>
      </c>
      <c r="Q13" s="17"/>
      <c r="R13" s="17"/>
      <c r="S13" s="17"/>
      <c r="T13" s="17"/>
      <c r="U13" s="17"/>
      <c r="V13" s="17"/>
    </row>
    <row r="14" spans="2:22" ht="49.5" customHeight="1">
      <c r="B14" s="16" t="s">
        <v>60</v>
      </c>
      <c r="C14" s="30" t="s">
        <v>59</v>
      </c>
      <c r="D14" s="16">
        <v>300511977</v>
      </c>
      <c r="E14" s="16">
        <v>32606</v>
      </c>
      <c r="F14" s="16">
        <v>503769452</v>
      </c>
      <c r="G14" s="16">
        <v>20004072644</v>
      </c>
      <c r="H14" s="31" t="s">
        <v>28</v>
      </c>
      <c r="I14" s="16" t="s">
        <v>8</v>
      </c>
      <c r="J14" s="16" t="s">
        <v>41</v>
      </c>
      <c r="K14" s="32">
        <v>5400</v>
      </c>
      <c r="L14" s="32">
        <v>1800</v>
      </c>
      <c r="M14" s="32">
        <v>0</v>
      </c>
      <c r="N14" s="32">
        <f t="shared" si="0"/>
        <v>7200</v>
      </c>
      <c r="O14" s="18">
        <v>44749</v>
      </c>
      <c r="P14" s="17">
        <v>4</v>
      </c>
      <c r="Q14" s="17"/>
      <c r="R14" s="17"/>
      <c r="S14" s="17"/>
      <c r="T14" s="17"/>
      <c r="U14" s="17"/>
      <c r="V14" s="17"/>
    </row>
    <row r="15" spans="2:22" ht="49.5" customHeight="1">
      <c r="B15" s="16" t="s">
        <v>60</v>
      </c>
      <c r="C15" s="30" t="s">
        <v>59</v>
      </c>
      <c r="D15" s="16">
        <v>300511977</v>
      </c>
      <c r="E15" s="16">
        <v>32801</v>
      </c>
      <c r="F15" s="16">
        <v>501367764</v>
      </c>
      <c r="G15" s="16">
        <v>20007687752</v>
      </c>
      <c r="H15" s="31" t="s">
        <v>22</v>
      </c>
      <c r="I15" s="16" t="s">
        <v>8</v>
      </c>
      <c r="J15" s="16" t="s">
        <v>39</v>
      </c>
      <c r="K15" s="32">
        <v>589064</v>
      </c>
      <c r="L15" s="32">
        <v>566338</v>
      </c>
      <c r="M15" s="32">
        <v>0</v>
      </c>
      <c r="N15" s="32">
        <f t="shared" si="0"/>
        <v>1155402</v>
      </c>
      <c r="O15" s="18">
        <v>44719</v>
      </c>
      <c r="P15" s="17">
        <v>27</v>
      </c>
      <c r="Q15" s="17">
        <v>30</v>
      </c>
      <c r="R15" s="17">
        <v>30</v>
      </c>
      <c r="S15" s="17"/>
      <c r="T15" s="17"/>
      <c r="U15" s="17"/>
      <c r="V15" s="17"/>
    </row>
    <row r="16" spans="2:22" ht="49.5" customHeight="1">
      <c r="B16" s="16" t="s">
        <v>60</v>
      </c>
      <c r="C16" s="30" t="s">
        <v>59</v>
      </c>
      <c r="D16" s="16">
        <v>300511977</v>
      </c>
      <c r="E16" s="16">
        <v>34702</v>
      </c>
      <c r="F16" s="16">
        <v>500849463</v>
      </c>
      <c r="G16" s="16">
        <v>20006319561</v>
      </c>
      <c r="H16" s="31" t="s">
        <v>29</v>
      </c>
      <c r="I16" s="16" t="s">
        <v>8</v>
      </c>
      <c r="J16" s="16" t="s">
        <v>42</v>
      </c>
      <c r="K16" s="32">
        <v>1140156</v>
      </c>
      <c r="L16" s="32">
        <v>285039</v>
      </c>
      <c r="M16" s="32">
        <v>518614</v>
      </c>
      <c r="N16" s="32">
        <f t="shared" si="0"/>
        <v>1943809</v>
      </c>
      <c r="O16" s="18">
        <v>44719</v>
      </c>
      <c r="P16" s="17"/>
      <c r="Q16" s="17"/>
      <c r="R16" s="17"/>
      <c r="S16" s="17">
        <v>16</v>
      </c>
      <c r="T16" s="17">
        <v>30</v>
      </c>
      <c r="U16" s="17"/>
      <c r="V16" s="17"/>
    </row>
    <row r="17" spans="2:22" ht="49.5" customHeight="1">
      <c r="B17" s="16" t="s">
        <v>60</v>
      </c>
      <c r="C17" s="30" t="s">
        <v>59</v>
      </c>
      <c r="D17" s="16">
        <v>300511977</v>
      </c>
      <c r="E17" s="16">
        <v>37601</v>
      </c>
      <c r="F17" s="16">
        <v>506506851</v>
      </c>
      <c r="G17" s="16">
        <v>20015527453</v>
      </c>
      <c r="H17" s="31" t="s">
        <v>20</v>
      </c>
      <c r="I17" s="16" t="s">
        <v>8</v>
      </c>
      <c r="J17" s="16" t="s">
        <v>10</v>
      </c>
      <c r="K17" s="32">
        <v>744464</v>
      </c>
      <c r="L17" s="32">
        <v>248155</v>
      </c>
      <c r="M17" s="32">
        <v>0</v>
      </c>
      <c r="N17" s="32">
        <f t="shared" si="0"/>
        <v>992619</v>
      </c>
      <c r="O17" s="18">
        <v>44749</v>
      </c>
      <c r="P17" s="17"/>
      <c r="Q17" s="17">
        <v>30</v>
      </c>
      <c r="R17" s="17">
        <v>60</v>
      </c>
      <c r="S17" s="17">
        <v>30</v>
      </c>
      <c r="T17" s="17"/>
      <c r="U17" s="17"/>
      <c r="V17" s="17"/>
    </row>
    <row r="18" spans="2:22" ht="49.5" customHeight="1">
      <c r="B18" s="16" t="s">
        <v>60</v>
      </c>
      <c r="C18" s="30" t="s">
        <v>59</v>
      </c>
      <c r="D18" s="16">
        <v>300511977</v>
      </c>
      <c r="E18" s="16">
        <v>37700</v>
      </c>
      <c r="F18" s="16">
        <v>501087788</v>
      </c>
      <c r="G18" s="16">
        <v>20003421300</v>
      </c>
      <c r="H18" s="31" t="s">
        <v>30</v>
      </c>
      <c r="I18" s="16" t="s">
        <v>8</v>
      </c>
      <c r="J18" s="16" t="s">
        <v>39</v>
      </c>
      <c r="K18" s="32">
        <v>2098885</v>
      </c>
      <c r="L18" s="32">
        <v>699630</v>
      </c>
      <c r="M18" s="32">
        <v>0</v>
      </c>
      <c r="N18" s="32">
        <f t="shared" si="0"/>
        <v>2798515</v>
      </c>
      <c r="O18" s="18">
        <v>44748</v>
      </c>
      <c r="P18" s="17">
        <v>77</v>
      </c>
      <c r="Q18" s="17"/>
      <c r="R18" s="17"/>
      <c r="S18" s="17"/>
      <c r="T18" s="17"/>
      <c r="U18" s="17"/>
      <c r="V18" s="17"/>
    </row>
    <row r="19" spans="2:22" ht="49.5" customHeight="1">
      <c r="B19" s="35" t="s">
        <v>61</v>
      </c>
      <c r="C19" s="30" t="s">
        <v>59</v>
      </c>
      <c r="D19" s="16">
        <v>300512140</v>
      </c>
      <c r="E19" s="16">
        <v>42201</v>
      </c>
      <c r="F19" s="16">
        <v>501109528</v>
      </c>
      <c r="G19" s="16">
        <v>20004625509</v>
      </c>
      <c r="H19" s="31" t="s">
        <v>21</v>
      </c>
      <c r="I19" s="16" t="s">
        <v>8</v>
      </c>
      <c r="J19" s="16" t="s">
        <v>39</v>
      </c>
      <c r="K19" s="32">
        <v>483711</v>
      </c>
      <c r="L19" s="32">
        <v>161237</v>
      </c>
      <c r="M19" s="32">
        <v>0</v>
      </c>
      <c r="N19" s="32">
        <f t="shared" si="0"/>
        <v>644948</v>
      </c>
      <c r="O19" s="18">
        <v>44719</v>
      </c>
      <c r="P19" s="17">
        <v>35</v>
      </c>
      <c r="Q19" s="17"/>
      <c r="R19" s="17"/>
      <c r="S19" s="17"/>
      <c r="T19" s="17"/>
      <c r="U19" s="17"/>
      <c r="V19" s="17"/>
    </row>
    <row r="20" spans="2:22" ht="49.5" customHeight="1">
      <c r="B20" s="35" t="s">
        <v>61</v>
      </c>
      <c r="C20" s="30" t="s">
        <v>59</v>
      </c>
      <c r="D20" s="16">
        <v>300512140</v>
      </c>
      <c r="E20" s="16">
        <v>42411</v>
      </c>
      <c r="F20" s="16">
        <v>501687246</v>
      </c>
      <c r="G20" s="16">
        <v>20017897691</v>
      </c>
      <c r="H20" s="31" t="s">
        <v>24</v>
      </c>
      <c r="I20" s="16" t="s">
        <v>8</v>
      </c>
      <c r="J20" s="16" t="s">
        <v>9</v>
      </c>
      <c r="K20" s="32">
        <v>1893683</v>
      </c>
      <c r="L20" s="32">
        <v>480118</v>
      </c>
      <c r="M20" s="32">
        <v>623820</v>
      </c>
      <c r="N20" s="32">
        <f t="shared" si="0"/>
        <v>2997621</v>
      </c>
      <c r="O20" s="18">
        <v>44749</v>
      </c>
      <c r="P20" s="17">
        <v>59</v>
      </c>
      <c r="Q20" s="17">
        <v>30</v>
      </c>
      <c r="R20" s="17">
        <v>40</v>
      </c>
      <c r="S20" s="17"/>
      <c r="T20" s="17"/>
      <c r="U20" s="17"/>
      <c r="V20" s="17"/>
    </row>
    <row r="21" spans="2:22" ht="49.5" customHeight="1">
      <c r="B21" s="35" t="s">
        <v>61</v>
      </c>
      <c r="C21" s="30" t="s">
        <v>59</v>
      </c>
      <c r="D21" s="16">
        <v>300512140</v>
      </c>
      <c r="E21" s="16">
        <v>47402</v>
      </c>
      <c r="F21" s="16">
        <v>501607870</v>
      </c>
      <c r="G21" s="16">
        <v>20004846760</v>
      </c>
      <c r="H21" s="31" t="s">
        <v>31</v>
      </c>
      <c r="I21" s="16" t="s">
        <v>8</v>
      </c>
      <c r="J21" s="16" t="s">
        <v>11</v>
      </c>
      <c r="K21" s="32">
        <v>305984</v>
      </c>
      <c r="L21" s="32">
        <v>80996</v>
      </c>
      <c r="M21" s="32">
        <v>2376</v>
      </c>
      <c r="N21" s="32">
        <f t="shared" si="0"/>
        <v>389356</v>
      </c>
      <c r="O21" s="18">
        <v>44749</v>
      </c>
      <c r="P21" s="17"/>
      <c r="Q21" s="17">
        <v>30</v>
      </c>
      <c r="R21" s="17">
        <v>15</v>
      </c>
      <c r="S21" s="17"/>
      <c r="T21" s="17"/>
      <c r="U21" s="17"/>
      <c r="V21" s="17"/>
    </row>
    <row r="22" spans="2:22" ht="49.5" customHeight="1">
      <c r="B22" s="35" t="s">
        <v>61</v>
      </c>
      <c r="C22" s="30" t="s">
        <v>59</v>
      </c>
      <c r="D22" s="16">
        <v>300512140</v>
      </c>
      <c r="E22" s="16">
        <v>47505</v>
      </c>
      <c r="F22" s="16">
        <v>501066152</v>
      </c>
      <c r="G22" s="16">
        <v>20007726570</v>
      </c>
      <c r="H22" s="31" t="s">
        <v>51</v>
      </c>
      <c r="I22" s="16" t="s">
        <v>8</v>
      </c>
      <c r="J22" s="16" t="s">
        <v>40</v>
      </c>
      <c r="K22" s="32">
        <v>899605.5960171834</v>
      </c>
      <c r="L22" s="32">
        <v>2445306.4039828167</v>
      </c>
      <c r="M22" s="32">
        <v>0</v>
      </c>
      <c r="N22" s="32">
        <f t="shared" si="0"/>
        <v>3344912</v>
      </c>
      <c r="O22" s="18">
        <v>44749</v>
      </c>
      <c r="P22" s="17">
        <v>30</v>
      </c>
      <c r="Q22" s="17"/>
      <c r="R22" s="17">
        <v>50</v>
      </c>
      <c r="S22" s="17">
        <v>30</v>
      </c>
      <c r="T22" s="17">
        <v>30</v>
      </c>
      <c r="U22" s="17"/>
      <c r="V22" s="17"/>
    </row>
    <row r="23" spans="2:22" ht="49.5" customHeight="1">
      <c r="B23" s="35" t="s">
        <v>61</v>
      </c>
      <c r="C23" s="30" t="s">
        <v>59</v>
      </c>
      <c r="D23" s="16">
        <v>300512140</v>
      </c>
      <c r="E23" s="16">
        <v>47900</v>
      </c>
      <c r="F23" s="16">
        <v>500809038</v>
      </c>
      <c r="G23" s="16">
        <v>20006321386</v>
      </c>
      <c r="H23" s="31" t="s">
        <v>19</v>
      </c>
      <c r="I23" s="16" t="s">
        <v>8</v>
      </c>
      <c r="J23" s="16" t="s">
        <v>8</v>
      </c>
      <c r="K23" s="32">
        <v>1000000</v>
      </c>
      <c r="L23" s="32">
        <v>1059184</v>
      </c>
      <c r="M23" s="32">
        <v>426371</v>
      </c>
      <c r="N23" s="32">
        <f t="shared" si="0"/>
        <v>2485555</v>
      </c>
      <c r="O23" s="18">
        <v>44609</v>
      </c>
      <c r="P23" s="17"/>
      <c r="Q23" s="17"/>
      <c r="R23" s="17"/>
      <c r="S23" s="17">
        <v>45</v>
      </c>
      <c r="T23" s="17">
        <v>30</v>
      </c>
      <c r="U23" s="17">
        <v>3</v>
      </c>
      <c r="V23" s="17"/>
    </row>
    <row r="24" spans="2:22" ht="49.5" customHeight="1">
      <c r="B24" s="35" t="s">
        <v>60</v>
      </c>
      <c r="C24" s="30" t="s">
        <v>59</v>
      </c>
      <c r="D24" s="16">
        <v>300511977</v>
      </c>
      <c r="E24" s="16">
        <v>50101</v>
      </c>
      <c r="F24" s="16">
        <v>500935602</v>
      </c>
      <c r="G24" s="16">
        <v>20010176981</v>
      </c>
      <c r="H24" s="31" t="s">
        <v>32</v>
      </c>
      <c r="I24" s="16" t="s">
        <v>8</v>
      </c>
      <c r="J24" s="16" t="s">
        <v>8</v>
      </c>
      <c r="K24" s="32">
        <v>967358</v>
      </c>
      <c r="L24" s="32">
        <v>322454</v>
      </c>
      <c r="M24" s="32">
        <v>72300</v>
      </c>
      <c r="N24" s="32">
        <f t="shared" si="0"/>
        <v>1362112</v>
      </c>
      <c r="O24" s="18">
        <v>44748</v>
      </c>
      <c r="P24" s="17">
        <v>35</v>
      </c>
      <c r="Q24" s="17"/>
      <c r="R24" s="17"/>
      <c r="S24" s="17"/>
      <c r="T24" s="17"/>
      <c r="U24" s="17"/>
      <c r="V24" s="17"/>
    </row>
    <row r="25" spans="2:22" ht="49.5" customHeight="1">
      <c r="B25" s="35" t="s">
        <v>60</v>
      </c>
      <c r="C25" s="30" t="s">
        <v>59</v>
      </c>
      <c r="D25" s="16">
        <v>300511977</v>
      </c>
      <c r="E25" s="16">
        <v>51300</v>
      </c>
      <c r="F25" s="16">
        <v>502092483</v>
      </c>
      <c r="G25" s="16">
        <v>20004435261</v>
      </c>
      <c r="H25" s="31" t="s">
        <v>33</v>
      </c>
      <c r="I25" s="16" t="s">
        <v>8</v>
      </c>
      <c r="J25" s="16" t="s">
        <v>42</v>
      </c>
      <c r="K25" s="32">
        <v>382725</v>
      </c>
      <c r="L25" s="32">
        <v>127575</v>
      </c>
      <c r="M25" s="32">
        <v>0</v>
      </c>
      <c r="N25" s="32">
        <f t="shared" si="0"/>
        <v>510300</v>
      </c>
      <c r="O25" s="18">
        <v>44749</v>
      </c>
      <c r="P25" s="17">
        <v>40</v>
      </c>
      <c r="Q25" s="17"/>
      <c r="R25" s="17"/>
      <c r="S25" s="17"/>
      <c r="T25" s="17"/>
      <c r="U25" s="17"/>
      <c r="V25" s="17"/>
    </row>
    <row r="26" spans="2:22" ht="49.5" customHeight="1">
      <c r="B26" s="35" t="s">
        <v>60</v>
      </c>
      <c r="C26" s="30" t="s">
        <v>59</v>
      </c>
      <c r="D26" s="16">
        <v>300511977</v>
      </c>
      <c r="E26" s="16">
        <v>53601</v>
      </c>
      <c r="F26" s="16">
        <v>500849617</v>
      </c>
      <c r="G26" s="16">
        <v>20010180861</v>
      </c>
      <c r="H26" s="31" t="s">
        <v>25</v>
      </c>
      <c r="I26" s="16" t="s">
        <v>8</v>
      </c>
      <c r="J26" s="16" t="s">
        <v>8</v>
      </c>
      <c r="K26" s="32">
        <v>731806</v>
      </c>
      <c r="L26" s="32">
        <v>243935</v>
      </c>
      <c r="M26" s="32">
        <v>975741</v>
      </c>
      <c r="N26" s="32">
        <v>975741</v>
      </c>
      <c r="O26" s="18">
        <v>44749</v>
      </c>
      <c r="P26" s="17"/>
      <c r="Q26" s="17"/>
      <c r="R26" s="17"/>
      <c r="S26" s="17">
        <v>90</v>
      </c>
      <c r="T26" s="17">
        <v>38</v>
      </c>
      <c r="U26" s="17"/>
      <c r="V26" s="17"/>
    </row>
    <row r="27" spans="2:22" ht="49.5" customHeight="1">
      <c r="B27" s="35" t="s">
        <v>60</v>
      </c>
      <c r="C27" s="30" t="s">
        <v>59</v>
      </c>
      <c r="D27" s="16">
        <v>300511977</v>
      </c>
      <c r="E27" s="16">
        <v>55501</v>
      </c>
      <c r="F27" s="16">
        <v>501706410</v>
      </c>
      <c r="G27" s="16">
        <v>20004517298</v>
      </c>
      <c r="H27" s="31" t="s">
        <v>34</v>
      </c>
      <c r="I27" s="16" t="s">
        <v>8</v>
      </c>
      <c r="J27" s="16" t="s">
        <v>9</v>
      </c>
      <c r="K27" s="32">
        <v>1714922</v>
      </c>
      <c r="L27" s="32">
        <v>577672</v>
      </c>
      <c r="M27" s="32">
        <v>597851</v>
      </c>
      <c r="N27" s="32">
        <f aca="true" t="shared" si="1" ref="N27:N32">K27+L27+M27</f>
        <v>2890445</v>
      </c>
      <c r="O27" s="18">
        <v>44749</v>
      </c>
      <c r="P27" s="17">
        <v>61</v>
      </c>
      <c r="Q27" s="17"/>
      <c r="R27" s="17"/>
      <c r="S27" s="17"/>
      <c r="T27" s="17"/>
      <c r="U27" s="17"/>
      <c r="V27" s="17"/>
    </row>
    <row r="28" spans="2:22" ht="49.5" customHeight="1">
      <c r="B28" s="35" t="s">
        <v>61</v>
      </c>
      <c r="C28" s="30" t="s">
        <v>59</v>
      </c>
      <c r="D28" s="16">
        <v>300512140</v>
      </c>
      <c r="E28" s="16">
        <v>60602</v>
      </c>
      <c r="F28" s="16">
        <v>504187368</v>
      </c>
      <c r="G28" s="16">
        <v>20004859352</v>
      </c>
      <c r="H28" s="31" t="s">
        <v>7</v>
      </c>
      <c r="I28" s="16" t="s">
        <v>8</v>
      </c>
      <c r="J28" s="16" t="s">
        <v>11</v>
      </c>
      <c r="K28" s="32">
        <v>1253883</v>
      </c>
      <c r="L28" s="32">
        <v>537617</v>
      </c>
      <c r="M28" s="32">
        <v>782711</v>
      </c>
      <c r="N28" s="32">
        <f t="shared" si="1"/>
        <v>2574211</v>
      </c>
      <c r="O28" s="18">
        <v>44749</v>
      </c>
      <c r="P28" s="17"/>
      <c r="Q28" s="17"/>
      <c r="R28" s="17"/>
      <c r="S28" s="17">
        <v>30</v>
      </c>
      <c r="T28" s="17">
        <v>30</v>
      </c>
      <c r="U28" s="17"/>
      <c r="V28" s="17"/>
    </row>
    <row r="29" spans="2:22" ht="49.5" customHeight="1">
      <c r="B29" s="35" t="s">
        <v>61</v>
      </c>
      <c r="C29" s="30" t="s">
        <v>59</v>
      </c>
      <c r="D29" s="16">
        <v>300512140</v>
      </c>
      <c r="E29" s="16">
        <v>60603</v>
      </c>
      <c r="F29" s="16">
        <v>504187368</v>
      </c>
      <c r="G29" s="16">
        <v>20004859352</v>
      </c>
      <c r="H29" s="31" t="s">
        <v>7</v>
      </c>
      <c r="I29" s="16" t="s">
        <v>8</v>
      </c>
      <c r="J29" s="16" t="s">
        <v>11</v>
      </c>
      <c r="K29" s="32">
        <v>707548.3852040817</v>
      </c>
      <c r="L29" s="32">
        <v>1550222.6147959183</v>
      </c>
      <c r="M29" s="32">
        <v>0</v>
      </c>
      <c r="N29" s="32">
        <f t="shared" si="1"/>
        <v>2257771</v>
      </c>
      <c r="O29" s="18">
        <v>44719</v>
      </c>
      <c r="P29" s="17"/>
      <c r="Q29" s="17"/>
      <c r="R29" s="17"/>
      <c r="S29" s="17">
        <v>28</v>
      </c>
      <c r="T29" s="17">
        <v>28</v>
      </c>
      <c r="U29" s="17"/>
      <c r="V29" s="17"/>
    </row>
    <row r="30" spans="2:22" ht="49.5" customHeight="1">
      <c r="B30" s="35" t="s">
        <v>61</v>
      </c>
      <c r="C30" s="30" t="s">
        <v>59</v>
      </c>
      <c r="D30" s="16">
        <v>300512140</v>
      </c>
      <c r="E30" s="16">
        <v>61400</v>
      </c>
      <c r="F30" s="16">
        <v>504276670</v>
      </c>
      <c r="G30" s="16">
        <v>20006142981</v>
      </c>
      <c r="H30" s="31" t="s">
        <v>23</v>
      </c>
      <c r="I30" s="16" t="s">
        <v>8</v>
      </c>
      <c r="J30" s="16" t="s">
        <v>12</v>
      </c>
      <c r="K30" s="32">
        <v>1028237</v>
      </c>
      <c r="L30" s="32">
        <v>387543</v>
      </c>
      <c r="M30" s="32">
        <v>0</v>
      </c>
      <c r="N30" s="32">
        <f t="shared" si="1"/>
        <v>1415780</v>
      </c>
      <c r="O30" s="18">
        <v>44749</v>
      </c>
      <c r="P30" s="17">
        <v>27</v>
      </c>
      <c r="Q30" s="17">
        <v>60</v>
      </c>
      <c r="R30" s="17">
        <v>40</v>
      </c>
      <c r="S30" s="17"/>
      <c r="T30" s="17"/>
      <c r="U30" s="17"/>
      <c r="V30" s="17"/>
    </row>
    <row r="31" spans="2:22" ht="49.5" customHeight="1">
      <c r="B31" s="35" t="s">
        <v>61</v>
      </c>
      <c r="C31" s="30" t="s">
        <v>59</v>
      </c>
      <c r="D31" s="16">
        <v>300512140</v>
      </c>
      <c r="E31" s="16">
        <v>63301</v>
      </c>
      <c r="F31" s="16">
        <v>500999171</v>
      </c>
      <c r="G31" s="16">
        <v>20004635489</v>
      </c>
      <c r="H31" s="31" t="s">
        <v>35</v>
      </c>
      <c r="I31" s="16" t="s">
        <v>8</v>
      </c>
      <c r="J31" s="16" t="s">
        <v>18</v>
      </c>
      <c r="K31" s="32">
        <v>582216</v>
      </c>
      <c r="L31" s="32">
        <v>194073</v>
      </c>
      <c r="M31" s="32">
        <v>314766</v>
      </c>
      <c r="N31" s="32">
        <f t="shared" si="1"/>
        <v>1091055</v>
      </c>
      <c r="O31" s="18">
        <v>44749</v>
      </c>
      <c r="P31" s="17">
        <v>20</v>
      </c>
      <c r="Q31" s="17">
        <v>10</v>
      </c>
      <c r="R31" s="17"/>
      <c r="S31" s="17"/>
      <c r="T31" s="17"/>
      <c r="U31" s="17"/>
      <c r="V31" s="17"/>
    </row>
    <row r="32" spans="2:22" ht="49.5" customHeight="1">
      <c r="B32" s="35" t="s">
        <v>61</v>
      </c>
      <c r="C32" s="30" t="s">
        <v>59</v>
      </c>
      <c r="D32" s="16">
        <v>300512140</v>
      </c>
      <c r="E32" s="16">
        <v>68303</v>
      </c>
      <c r="F32" s="16">
        <v>500844569</v>
      </c>
      <c r="G32" s="16">
        <v>20007197726</v>
      </c>
      <c r="H32" s="31" t="s">
        <v>36</v>
      </c>
      <c r="I32" s="16" t="s">
        <v>8</v>
      </c>
      <c r="J32" s="16" t="s">
        <v>39</v>
      </c>
      <c r="K32" s="32">
        <v>121604</v>
      </c>
      <c r="L32" s="32">
        <v>40715</v>
      </c>
      <c r="M32" s="32">
        <v>0</v>
      </c>
      <c r="N32" s="32">
        <f t="shared" si="1"/>
        <v>162319</v>
      </c>
      <c r="O32" s="18">
        <v>44749</v>
      </c>
      <c r="P32" s="17"/>
      <c r="Q32" s="17"/>
      <c r="R32" s="17"/>
      <c r="S32" s="17">
        <v>90</v>
      </c>
      <c r="T32" s="17"/>
      <c r="U32" s="17"/>
      <c r="V32" s="17"/>
    </row>
    <row r="33" spans="2:22" ht="49.5" customHeight="1">
      <c r="B33" s="35" t="s">
        <v>60</v>
      </c>
      <c r="C33" s="30" t="s">
        <v>59</v>
      </c>
      <c r="D33" s="16">
        <v>300511977</v>
      </c>
      <c r="E33" s="16">
        <v>70300</v>
      </c>
      <c r="F33" s="16">
        <v>501330240</v>
      </c>
      <c r="G33" s="16">
        <v>20010161771</v>
      </c>
      <c r="H33" s="31" t="s">
        <v>37</v>
      </c>
      <c r="I33" s="16" t="s">
        <v>8</v>
      </c>
      <c r="J33" s="16" t="s">
        <v>43</v>
      </c>
      <c r="K33" s="32">
        <v>299394</v>
      </c>
      <c r="L33" s="32">
        <v>99799</v>
      </c>
      <c r="M33" s="32">
        <v>0</v>
      </c>
      <c r="N33" s="32">
        <f>K33+L33+M33</f>
        <v>399193</v>
      </c>
      <c r="O33" s="18">
        <v>44749</v>
      </c>
      <c r="P33" s="17">
        <v>65</v>
      </c>
      <c r="Q33" s="17"/>
      <c r="R33" s="17"/>
      <c r="S33" s="17"/>
      <c r="T33" s="17"/>
      <c r="U33" s="17"/>
      <c r="V33" s="17"/>
    </row>
    <row r="34" spans="2:22" ht="49.5" customHeight="1">
      <c r="B34" s="16" t="s">
        <v>60</v>
      </c>
      <c r="C34" s="30" t="s">
        <v>59</v>
      </c>
      <c r="D34" s="16">
        <v>300511977</v>
      </c>
      <c r="E34" s="16">
        <v>70400</v>
      </c>
      <c r="F34" s="16">
        <v>500708177</v>
      </c>
      <c r="G34" s="16">
        <v>20004684471</v>
      </c>
      <c r="H34" s="31" t="s">
        <v>52</v>
      </c>
      <c r="I34" s="16" t="s">
        <v>8</v>
      </c>
      <c r="J34" s="16" t="s">
        <v>18</v>
      </c>
      <c r="K34" s="32">
        <v>753052</v>
      </c>
      <c r="L34" s="32">
        <v>278526</v>
      </c>
      <c r="M34" s="32">
        <v>0</v>
      </c>
      <c r="N34" s="32">
        <f>K34+L34+M34</f>
        <v>1031578</v>
      </c>
      <c r="O34" s="18">
        <v>44749</v>
      </c>
      <c r="P34" s="17"/>
      <c r="Q34" s="17"/>
      <c r="R34" s="17"/>
      <c r="S34" s="17"/>
      <c r="T34" s="17">
        <v>30</v>
      </c>
      <c r="U34" s="17"/>
      <c r="V34" s="17"/>
    </row>
    <row r="35" spans="2:22" ht="49.5" customHeight="1">
      <c r="B35" s="16" t="s">
        <v>60</v>
      </c>
      <c r="C35" s="30" t="s">
        <v>59</v>
      </c>
      <c r="D35" s="16">
        <v>300511977</v>
      </c>
      <c r="E35" s="16">
        <v>70500</v>
      </c>
      <c r="F35" s="16">
        <v>505034166</v>
      </c>
      <c r="G35" s="16">
        <v>20017817728</v>
      </c>
      <c r="H35" s="31" t="s">
        <v>38</v>
      </c>
      <c r="I35" s="16" t="s">
        <v>8</v>
      </c>
      <c r="J35" s="16" t="s">
        <v>44</v>
      </c>
      <c r="K35" s="32">
        <v>150476</v>
      </c>
      <c r="L35" s="32">
        <v>38759</v>
      </c>
      <c r="M35" s="32">
        <v>0</v>
      </c>
      <c r="N35" s="32">
        <f>K35+L35+M35</f>
        <v>189235</v>
      </c>
      <c r="O35" s="18">
        <v>44749</v>
      </c>
      <c r="P35" s="17"/>
      <c r="Q35" s="17">
        <v>30</v>
      </c>
      <c r="R35" s="17">
        <v>30</v>
      </c>
      <c r="S35" s="17"/>
      <c r="T35" s="17"/>
      <c r="U35" s="17"/>
      <c r="V35" s="17"/>
    </row>
    <row r="36" spans="2:22" ht="49.5" customHeight="1">
      <c r="B36" s="16" t="s">
        <v>60</v>
      </c>
      <c r="C36" s="30" t="s">
        <v>59</v>
      </c>
      <c r="D36" s="16">
        <v>300511977</v>
      </c>
      <c r="E36" s="16">
        <v>77902</v>
      </c>
      <c r="F36" s="16">
        <v>500962081</v>
      </c>
      <c r="G36" s="16">
        <v>20004641791</v>
      </c>
      <c r="H36" s="31" t="s">
        <v>53</v>
      </c>
      <c r="I36" s="16" t="s">
        <v>8</v>
      </c>
      <c r="J36" s="16" t="s">
        <v>9</v>
      </c>
      <c r="K36" s="32">
        <v>395020</v>
      </c>
      <c r="L36" s="32">
        <v>131675</v>
      </c>
      <c r="M36" s="32">
        <v>0</v>
      </c>
      <c r="N36" s="32">
        <f>K36+L36+M36</f>
        <v>526695</v>
      </c>
      <c r="O36" s="18">
        <v>44749</v>
      </c>
      <c r="P36" s="17"/>
      <c r="Q36" s="17"/>
      <c r="R36" s="17"/>
      <c r="S36" s="17"/>
      <c r="T36" s="17">
        <v>22</v>
      </c>
      <c r="U36" s="17"/>
      <c r="V36" s="17"/>
    </row>
    <row r="37" spans="2:22" ht="21">
      <c r="B37" s="20"/>
      <c r="C37" s="20"/>
      <c r="D37" s="20"/>
      <c r="E37" s="21">
        <f>COUNT(E11:E36)</f>
        <v>26</v>
      </c>
      <c r="F37" s="21"/>
      <c r="G37" s="21"/>
      <c r="H37" s="23"/>
      <c r="I37" s="21"/>
      <c r="J37" s="21"/>
      <c r="K37" s="33">
        <f>SUM(K11:K36)</f>
        <v>21220705.981221262</v>
      </c>
      <c r="L37" s="33">
        <f>SUM(L11:L36)</f>
        <v>12285799.018778734</v>
      </c>
      <c r="M37" s="33">
        <f>SUM(M11:M36)</f>
        <v>5602243</v>
      </c>
      <c r="N37" s="33">
        <f>SUM(N11:N36)</f>
        <v>38133007</v>
      </c>
      <c r="O37" s="22"/>
      <c r="P37" s="34">
        <f aca="true" t="shared" si="2" ref="P37:V37">SUM(P11:P36)</f>
        <v>582</v>
      </c>
      <c r="Q37" s="34">
        <f t="shared" si="2"/>
        <v>280</v>
      </c>
      <c r="R37" s="34">
        <f t="shared" si="2"/>
        <v>325</v>
      </c>
      <c r="S37" s="34">
        <f t="shared" si="2"/>
        <v>389</v>
      </c>
      <c r="T37" s="34">
        <f t="shared" si="2"/>
        <v>238</v>
      </c>
      <c r="U37" s="34">
        <f t="shared" si="2"/>
        <v>3</v>
      </c>
      <c r="V37" s="34">
        <f t="shared" si="2"/>
        <v>0</v>
      </c>
    </row>
    <row r="38" spans="3:4" ht="18">
      <c r="C38" s="29"/>
      <c r="D38" s="28"/>
    </row>
  </sheetData>
  <sheetProtection formatCells="0" formatColumns="0" autoFilter="0"/>
  <autoFilter ref="A10:V37"/>
  <conditionalFormatting sqref="D11:D36 B11:B36">
    <cfRule type="cellIs" priority="980" dxfId="0" operator="equal" stopIfTrue="1">
      <formula>"x"</formula>
    </cfRule>
  </conditionalFormatting>
  <conditionalFormatting sqref="D38">
    <cfRule type="cellIs" priority="741" dxfId="0" operator="equal" stopIfTrue="1">
      <formula>"x"</formula>
    </cfRule>
  </conditionalFormatting>
  <conditionalFormatting sqref="D38">
    <cfRule type="cellIs" priority="740" dxfId="0" operator="equal" stopIfTrue="1">
      <formula>"x"</formula>
    </cfRule>
  </conditionalFormatting>
  <conditionalFormatting sqref="C11">
    <cfRule type="cellIs" priority="68" dxfId="0" operator="equal" stopIfTrue="1">
      <formula>"x"</formula>
    </cfRule>
  </conditionalFormatting>
  <conditionalFormatting sqref="C12">
    <cfRule type="cellIs" priority="67" dxfId="0" operator="equal" stopIfTrue="1">
      <formula>"x"</formula>
    </cfRule>
  </conditionalFormatting>
  <conditionalFormatting sqref="C13">
    <cfRule type="cellIs" priority="66" dxfId="0" operator="equal" stopIfTrue="1">
      <formula>"x"</formula>
    </cfRule>
  </conditionalFormatting>
  <conditionalFormatting sqref="C14">
    <cfRule type="cellIs" priority="65" dxfId="0" operator="equal" stopIfTrue="1">
      <formula>"x"</formula>
    </cfRule>
  </conditionalFormatting>
  <conditionalFormatting sqref="C15">
    <cfRule type="cellIs" priority="64" dxfId="0" operator="equal" stopIfTrue="1">
      <formula>"x"</formula>
    </cfRule>
  </conditionalFormatting>
  <conditionalFormatting sqref="C16">
    <cfRule type="cellIs" priority="63" dxfId="0" operator="equal" stopIfTrue="1">
      <formula>"x"</formula>
    </cfRule>
  </conditionalFormatting>
  <conditionalFormatting sqref="C17">
    <cfRule type="cellIs" priority="62" dxfId="0" operator="equal" stopIfTrue="1">
      <formula>"x"</formula>
    </cfRule>
  </conditionalFormatting>
  <conditionalFormatting sqref="C18">
    <cfRule type="cellIs" priority="61" dxfId="0" operator="equal" stopIfTrue="1">
      <formula>"x"</formula>
    </cfRule>
  </conditionalFormatting>
  <conditionalFormatting sqref="C19">
    <cfRule type="cellIs" priority="60" dxfId="0" operator="equal" stopIfTrue="1">
      <formula>"x"</formula>
    </cfRule>
  </conditionalFormatting>
  <conditionalFormatting sqref="C20">
    <cfRule type="cellIs" priority="59" dxfId="0" operator="equal" stopIfTrue="1">
      <formula>"x"</formula>
    </cfRule>
  </conditionalFormatting>
  <conditionalFormatting sqref="C21">
    <cfRule type="cellIs" priority="58" dxfId="0" operator="equal" stopIfTrue="1">
      <formula>"x"</formula>
    </cfRule>
  </conditionalFormatting>
  <conditionalFormatting sqref="C22">
    <cfRule type="cellIs" priority="57" dxfId="0" operator="equal" stopIfTrue="1">
      <formula>"x"</formula>
    </cfRule>
  </conditionalFormatting>
  <conditionalFormatting sqref="C23">
    <cfRule type="cellIs" priority="56" dxfId="0" operator="equal" stopIfTrue="1">
      <formula>"x"</formula>
    </cfRule>
  </conditionalFormatting>
  <conditionalFormatting sqref="C24">
    <cfRule type="cellIs" priority="55" dxfId="0" operator="equal" stopIfTrue="1">
      <formula>"x"</formula>
    </cfRule>
  </conditionalFormatting>
  <conditionalFormatting sqref="C25">
    <cfRule type="cellIs" priority="54" dxfId="0" operator="equal" stopIfTrue="1">
      <formula>"x"</formula>
    </cfRule>
  </conditionalFormatting>
  <conditionalFormatting sqref="C26">
    <cfRule type="cellIs" priority="53" dxfId="0" operator="equal" stopIfTrue="1">
      <formula>"x"</formula>
    </cfRule>
  </conditionalFormatting>
  <conditionalFormatting sqref="C27">
    <cfRule type="cellIs" priority="52" dxfId="0" operator="equal" stopIfTrue="1">
      <formula>"x"</formula>
    </cfRule>
  </conditionalFormatting>
  <conditionalFormatting sqref="C28">
    <cfRule type="cellIs" priority="51" dxfId="0" operator="equal" stopIfTrue="1">
      <formula>"x"</formula>
    </cfRule>
  </conditionalFormatting>
  <conditionalFormatting sqref="C29">
    <cfRule type="cellIs" priority="50" dxfId="0" operator="equal" stopIfTrue="1">
      <formula>"x"</formula>
    </cfRule>
  </conditionalFormatting>
  <conditionalFormatting sqref="C30">
    <cfRule type="cellIs" priority="49" dxfId="0" operator="equal" stopIfTrue="1">
      <formula>"x"</formula>
    </cfRule>
  </conditionalFormatting>
  <conditionalFormatting sqref="C31">
    <cfRule type="cellIs" priority="48" dxfId="0" operator="equal" stopIfTrue="1">
      <formula>"x"</formula>
    </cfRule>
  </conditionalFormatting>
  <conditionalFormatting sqref="C32">
    <cfRule type="cellIs" priority="47" dxfId="0" operator="equal" stopIfTrue="1">
      <formula>"x"</formula>
    </cfRule>
  </conditionalFormatting>
  <conditionalFormatting sqref="C33">
    <cfRule type="cellIs" priority="46" dxfId="0" operator="equal" stopIfTrue="1">
      <formula>"x"</formula>
    </cfRule>
  </conditionalFormatting>
  <conditionalFormatting sqref="C34">
    <cfRule type="cellIs" priority="45" dxfId="0" operator="equal" stopIfTrue="1">
      <formula>"x"</formula>
    </cfRule>
  </conditionalFormatting>
  <conditionalFormatting sqref="C35">
    <cfRule type="cellIs" priority="44" dxfId="0" operator="equal" stopIfTrue="1">
      <formula>"x"</formula>
    </cfRule>
  </conditionalFormatting>
  <conditionalFormatting sqref="C36">
    <cfRule type="cellIs" priority="43" dxfId="0" operator="equal" stopIfTrue="1">
      <formula>"x"</formula>
    </cfRule>
  </conditionalFormatting>
  <conditionalFormatting sqref="C38">
    <cfRule type="cellIs" priority="3" dxfId="0" operator="equal" stopIfTrue="1">
      <formula>"x"</formula>
    </cfRule>
  </conditionalFormatting>
  <conditionalFormatting sqref="C38">
    <cfRule type="cellIs" priority="2" dxfId="0" operator="equal" stopIfTrue="1">
      <formula>"x"</formula>
    </cfRule>
  </conditionalFormatting>
  <conditionalFormatting sqref="C38">
    <cfRule type="cellIs" priority="1" dxfId="0" operator="equal" stopIfTrue="1">
      <formula>"x"</formula>
    </cfRule>
  </conditionalFormatting>
  <dataValidations count="1">
    <dataValidation type="list" allowBlank="1" showInputMessage="1" showErrorMessage="1" sqref="C38:D38 B11:B36 D11:D36">
      <formula1>x</formula1>
    </dataValidation>
  </dataValidations>
  <printOptions/>
  <pageMargins left="0.35433070866141736" right="0.31496062992125984" top="0.3937007874015748" bottom="0.3937007874015748" header="0.5118110236220472" footer="0.5118110236220472"/>
  <pageSetup fitToHeight="8" fitToWidth="1" horizontalDpi="600" verticalDpi="600" orientation="landscape" paperSize="8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Nuno Veloso</dc:creator>
  <cp:keywords/>
  <dc:description/>
  <cp:lastModifiedBy>M.Alice.Nunes</cp:lastModifiedBy>
  <cp:lastPrinted>2022-11-04T11:29:41Z</cp:lastPrinted>
  <dcterms:created xsi:type="dcterms:W3CDTF">2008-12-18T15:42:31Z</dcterms:created>
  <dcterms:modified xsi:type="dcterms:W3CDTF">2022-11-28T17:33:46Z</dcterms:modified>
  <cp:category/>
  <cp:version/>
  <cp:contentType/>
  <cp:contentStatus/>
</cp:coreProperties>
</file>